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allegretto\Downloads\"/>
    </mc:Choice>
  </mc:AlternateContent>
  <bookViews>
    <workbookView xWindow="0" yWindow="0" windowWidth="20160" windowHeight="9600"/>
  </bookViews>
  <sheets>
    <sheet name="Sheet1" sheetId="1" r:id="rId1"/>
    <sheet name="Sheet2" sheetId="2" state="hidden" r:id="rId2"/>
  </sheets>
  <definedNames>
    <definedName name="_xlnm.Print_Area" localSheetId="0">Sheet1!$A$1:$N$140</definedName>
  </definedNames>
  <calcPr calcId="152511"/>
</workbook>
</file>

<file path=xl/calcChain.xml><?xml version="1.0" encoding="utf-8"?>
<calcChain xmlns="http://schemas.openxmlformats.org/spreadsheetml/2006/main">
  <c r="K55" i="1" l="1"/>
  <c r="L55" i="1" l="1"/>
  <c r="J55" i="1"/>
  <c r="L47" i="1" l="1"/>
  <c r="K47" i="1"/>
  <c r="J47" i="1" l="1"/>
  <c r="N47" i="1" s="1"/>
  <c r="C90" i="1" l="1"/>
  <c r="L34" i="1" l="1"/>
  <c r="N54" i="1" l="1"/>
  <c r="N53" i="1"/>
  <c r="N52" i="1"/>
  <c r="N49" i="1"/>
  <c r="N42" i="1"/>
  <c r="N26" i="1"/>
  <c r="N25" i="1"/>
  <c r="N24" i="1"/>
  <c r="N21" i="1"/>
  <c r="N20" i="1"/>
  <c r="N18" i="1"/>
  <c r="N17" i="1"/>
  <c r="N14" i="1"/>
  <c r="N13" i="1"/>
  <c r="N12" i="1"/>
  <c r="N11" i="1"/>
  <c r="N10" i="1"/>
  <c r="J19" i="1" l="1"/>
  <c r="L19" i="1"/>
  <c r="L22" i="1" s="1"/>
  <c r="K19" i="1"/>
  <c r="K43" i="1" s="1"/>
  <c r="J15" i="1"/>
  <c r="K15" i="1"/>
  <c r="L15" i="1"/>
  <c r="L35" i="1"/>
  <c r="N15" i="1" l="1"/>
  <c r="N19" i="1"/>
  <c r="J22" i="1"/>
  <c r="K22" i="1"/>
  <c r="K28" i="1" s="1"/>
  <c r="K29" i="1" s="1"/>
  <c r="L27" i="1"/>
  <c r="L43" i="1"/>
  <c r="L28" i="1"/>
  <c r="L29" i="1" s="1"/>
  <c r="J43" i="1"/>
  <c r="L44" i="1" l="1"/>
  <c r="L45" i="1" s="1"/>
  <c r="K34" i="1"/>
  <c r="K35" i="1" s="1"/>
  <c r="K44" i="1" s="1"/>
  <c r="K45" i="1" s="1"/>
  <c r="N22" i="1"/>
  <c r="N43" i="1"/>
  <c r="K27" i="1"/>
  <c r="J28" i="1"/>
  <c r="N28" i="1" s="1"/>
  <c r="J27" i="1"/>
  <c r="L46" i="1" l="1"/>
  <c r="K46" i="1"/>
  <c r="N27" i="1"/>
  <c r="J29" i="1"/>
  <c r="J34" i="1" l="1"/>
  <c r="N29" i="1"/>
  <c r="J35" i="1"/>
  <c r="N35" i="1" s="1"/>
  <c r="J111" i="1" l="1"/>
  <c r="C111" i="1"/>
  <c r="J110" i="1"/>
  <c r="C110" i="1"/>
  <c r="J109" i="1"/>
  <c r="C109" i="1"/>
  <c r="C99" i="1"/>
  <c r="C98" i="1"/>
  <c r="C97" i="1"/>
  <c r="J44" i="1"/>
  <c r="N44" i="1" l="1"/>
  <c r="J45" i="1"/>
  <c r="J48" i="1"/>
  <c r="K48" i="1"/>
  <c r="K50" i="1" s="1"/>
  <c r="K57" i="1" s="1"/>
  <c r="L48" i="1"/>
  <c r="L50" i="1" s="1"/>
  <c r="L57" i="1" s="1"/>
  <c r="N45" i="1"/>
  <c r="J46" i="1"/>
  <c r="N46" i="1" s="1"/>
  <c r="J50" i="1" l="1"/>
  <c r="N48" i="1"/>
  <c r="N55" i="1"/>
  <c r="N50" i="1" l="1"/>
  <c r="J57" i="1"/>
  <c r="N57" i="1" s="1"/>
</calcChain>
</file>

<file path=xl/sharedStrings.xml><?xml version="1.0" encoding="utf-8"?>
<sst xmlns="http://schemas.openxmlformats.org/spreadsheetml/2006/main" count="169" uniqueCount="147">
  <si>
    <t xml:space="preserve">Date Effective: </t>
  </si>
  <si>
    <t>District:</t>
  </si>
  <si>
    <t xml:space="preserve">Clergy Name: </t>
  </si>
  <si>
    <t>Church A</t>
  </si>
  <si>
    <t>Church B</t>
  </si>
  <si>
    <t>Church C</t>
  </si>
  <si>
    <t>TOTAL</t>
  </si>
  <si>
    <t>GNJAC Equitable Compensation Grant</t>
  </si>
  <si>
    <t>GNJAC Salary Supplement Grant</t>
  </si>
  <si>
    <t>Other Business Expenses</t>
  </si>
  <si>
    <t>Greater New Jersey Conference</t>
  </si>
  <si>
    <t>Clergy Day Phone:</t>
  </si>
  <si>
    <t>Conference Relationship:</t>
  </si>
  <si>
    <t>Palisades</t>
  </si>
  <si>
    <t>Skylands</t>
  </si>
  <si>
    <t>Gateway North</t>
  </si>
  <si>
    <t>Gateway South</t>
  </si>
  <si>
    <t>Raritan Valley</t>
  </si>
  <si>
    <t>Northern Shore</t>
  </si>
  <si>
    <t>Cape Atlantic</t>
  </si>
  <si>
    <t>Delaware Bay</t>
  </si>
  <si>
    <t>Capital</t>
  </si>
  <si>
    <t xml:space="preserve">Appointment Status: </t>
  </si>
  <si>
    <t xml:space="preserve"> SALARY COMPONENTS</t>
  </si>
  <si>
    <t>Travel Expenses</t>
  </si>
  <si>
    <t>Church Name and City (list city if not shown in name)</t>
  </si>
  <si>
    <t>Select One</t>
  </si>
  <si>
    <t>2019 CLERGY COMPENSATION AND EXPENSE REPORT</t>
  </si>
  <si>
    <r>
      <rPr>
        <b/>
        <sz val="11"/>
        <color theme="1"/>
        <rFont val="Calibri"/>
        <family val="2"/>
        <scheme val="minor"/>
      </rPr>
      <t>Taxable Cash Allowances</t>
    </r>
    <r>
      <rPr>
        <sz val="11"/>
        <color theme="1"/>
        <rFont val="Calibri"/>
        <family val="2"/>
        <scheme val="minor"/>
      </rPr>
      <t xml:space="preserve"> </t>
    </r>
    <r>
      <rPr>
        <sz val="10"/>
        <color theme="1"/>
        <rFont val="Calibri"/>
        <family val="2"/>
        <scheme val="minor"/>
      </rPr>
      <t xml:space="preserve">(e.g. non-vouchered expenses, bonuses, etc.)  </t>
    </r>
  </si>
  <si>
    <t xml:space="preserve">Church B </t>
  </si>
  <si>
    <t>Continuing Education Expenses</t>
  </si>
  <si>
    <t>Full Time</t>
  </si>
  <si>
    <t>3/4</t>
  </si>
  <si>
    <t>1/2</t>
  </si>
  <si>
    <t>1/4</t>
  </si>
  <si>
    <t>PE - Provisional Elder</t>
  </si>
  <si>
    <t>AF - Affiliate Member</t>
  </si>
  <si>
    <t>CP - Coordinating Pastor</t>
  </si>
  <si>
    <t>FE - Full Elder</t>
  </si>
  <si>
    <t>FL - Full Time Local Pastor</t>
  </si>
  <si>
    <t>SY - Supply Pastor</t>
  </si>
  <si>
    <t>RE - Retired Elder</t>
  </si>
  <si>
    <t>PL - Part Time Local Pastor</t>
  </si>
  <si>
    <t>AM - Associate Member</t>
  </si>
  <si>
    <t>DM - Diaconal Minister</t>
  </si>
  <si>
    <t>FD - Deacon Full Connection</t>
  </si>
  <si>
    <t>PD - Provisional Deacon</t>
  </si>
  <si>
    <t xml:space="preserve">OA - Associate Member Other Conf. </t>
  </si>
  <si>
    <t>OD - Deacon Member Other Conf.</t>
  </si>
  <si>
    <t xml:space="preserve">OE - Elder Other Conf. </t>
  </si>
  <si>
    <t xml:space="preserve">OF - Full Member Other Denom. </t>
  </si>
  <si>
    <t>OP - Provisional Member Other Conf.</t>
  </si>
  <si>
    <t>OR - Retired Elder Other Conf.</t>
  </si>
  <si>
    <t>RA - Retired Associate Member</t>
  </si>
  <si>
    <t>RD - Retired Deacon Full Connection</t>
  </si>
  <si>
    <t>RL - Retired Local Pastor</t>
  </si>
  <si>
    <t xml:space="preserve">RO - Retired Full Member Other Denom. </t>
  </si>
  <si>
    <t>RP - Retired Provisional Member</t>
  </si>
  <si>
    <t>SP - Student Local Pastor</t>
  </si>
  <si>
    <r>
      <rPr>
        <b/>
        <sz val="11"/>
        <color theme="1"/>
        <rFont val="Calibri"/>
        <family val="2"/>
        <scheme val="minor"/>
      </rPr>
      <t>Total Salary</t>
    </r>
    <r>
      <rPr>
        <sz val="11"/>
        <color theme="1"/>
        <rFont val="Calibri"/>
        <family val="2"/>
        <scheme val="minor"/>
      </rPr>
      <t xml:space="preserve"> </t>
    </r>
    <r>
      <rPr>
        <sz val="10"/>
        <color theme="1"/>
        <rFont val="Calibri"/>
        <family val="2"/>
        <scheme val="minor"/>
      </rPr>
      <t xml:space="preserve">(Total of lines 1-5) </t>
    </r>
  </si>
  <si>
    <t>Parsonage</t>
  </si>
  <si>
    <r>
      <t xml:space="preserve">Tax Sheltered Salary Items </t>
    </r>
    <r>
      <rPr>
        <sz val="11"/>
        <color indexed="8"/>
        <rFont val="Calibri"/>
        <family val="2"/>
        <scheme val="minor"/>
      </rPr>
      <t>(Do not report in W-2 Box 1)</t>
    </r>
  </si>
  <si>
    <r>
      <t>Reimbursed Business Expenses (Non-Taxable)</t>
    </r>
    <r>
      <rPr>
        <sz val="11"/>
        <color indexed="8"/>
        <rFont val="Calibri"/>
        <family val="2"/>
        <scheme val="minor"/>
      </rPr>
      <t xml:space="preserve"> - </t>
    </r>
    <r>
      <rPr>
        <sz val="11"/>
        <rFont val="Calibri"/>
        <family val="2"/>
        <scheme val="minor"/>
      </rPr>
      <t>These are operating expenses of the church, not salary.</t>
    </r>
  </si>
  <si>
    <t>Clergy:</t>
  </si>
  <si>
    <t xml:space="preserve">Church Salary </t>
  </si>
  <si>
    <t>2019 CLERGY HOUSING EXCLUSION RESOLUTION</t>
  </si>
  <si>
    <t>Housing exclusion is meant to defray costs incurred by clergy which directly relates to providing a home for self and family including, as applicable, any and all of the following: rent, mortgage payments and interest, furnishings, insurance, real estate taxes, utilities, maintenance and upkeep, and any other expenses directly associated with the provision of housing. Allowable expenses do not include personal items such as food, clothing, entertainment, and domestic help.</t>
  </si>
  <si>
    <t>The IRS rule of limitation on this benefit is the lesser amount of 1) the amount of the housing exclusion resolution as herein designated; 2) The amount actually spent for the provision of housing; or 3) The fair market rental value of the home or parsonage plus all other related expenses in the particular neighborhood of the residence in question.</t>
  </si>
  <si>
    <t>Date</t>
  </si>
  <si>
    <t>District Superintendent</t>
  </si>
  <si>
    <t>District Superintendent:</t>
  </si>
  <si>
    <t>Church A:</t>
  </si>
  <si>
    <t>Church B:</t>
  </si>
  <si>
    <t>Church C:</t>
  </si>
  <si>
    <r>
      <rPr>
        <b/>
        <u/>
        <sz val="10"/>
        <color theme="1"/>
        <rFont val="Calibri"/>
        <family val="2"/>
        <scheme val="minor"/>
      </rPr>
      <t>Signatures</t>
    </r>
    <r>
      <rPr>
        <b/>
        <sz val="10"/>
        <color theme="1"/>
        <rFont val="Calibri"/>
        <family val="2"/>
        <scheme val="minor"/>
      </rPr>
      <t>:</t>
    </r>
    <r>
      <rPr>
        <sz val="10"/>
        <color theme="1"/>
        <rFont val="Calibri"/>
        <family val="2"/>
        <scheme val="minor"/>
      </rPr>
      <t xml:space="preserve"> The undersigned parties state that the information shown on this report is true and correct. This report does not constitute an employment agreement and/or benefit plan between the Greater New Jersey Annual Conference and the clergy identified herein, but is only a report of the clergy's compensation and benefits paid by the clergy's charge or employing unit to or for the benefit of the clergy.</t>
    </r>
  </si>
  <si>
    <t>Church/Housing Exclusion Amount:</t>
  </si>
  <si>
    <t>Church/Housing Allowance Amount:</t>
  </si>
  <si>
    <t>Secretary of Church Conference - CHURCH A</t>
  </si>
  <si>
    <t>Secretary of Church Conference - CHURCH B</t>
  </si>
  <si>
    <t>Secretary of Church Conference - CHURCH C</t>
  </si>
  <si>
    <t>Church Council Chair - CHURCH B</t>
  </si>
  <si>
    <t>Church Council Chair - CHURCH A</t>
  </si>
  <si>
    <t>Church Council Chair - CHURCH C</t>
  </si>
  <si>
    <t>Address:</t>
  </si>
  <si>
    <t>A:</t>
  </si>
  <si>
    <t>B:</t>
  </si>
  <si>
    <t>C:</t>
  </si>
  <si>
    <t xml:space="preserve">This resolution sets a “not to exceed” amount for actual housing expenses that clergy may expend from salary and/or cash housing allowance. Only the actual expenses may be excluded from income. Clergy must keep careful records such as actual invoices which would substantiate the exclusion in an IRS audit. Clergy add the unexpended difference on his/her Form 1040. Those clergy who receive a cash housing allowance in lieu of a parsonage may set higher limits but must follow the above IRS rules. Note: Clergy must include fair market rental value of their housing when paying Self-Employment Tax (S.E.C.A.) of 15.3%. Distribute copies to: Pastor, District Superintendent, Church Treasurer(s). </t>
  </si>
  <si>
    <t>WHEREAS, it is the policy of the Greater New Jersey Conference of The United Methodist Church that Administrative Boards/Councils and Church Conferences annually designate in an official resolution a portion of the clergyperson’s compensation as housing allowance; and whereas, Section 107 of the Internal Revenue Code provides that the rental value of a home furnished to or by a minister of the gospel, or the amount of a cash housing or rental allowance paid to the minister is not included in his or her gross income reporting for income tax purposes.</t>
  </si>
  <si>
    <t>Pastor:</t>
  </si>
  <si>
    <t xml:space="preserve">Church # </t>
  </si>
  <si>
    <t>Church #</t>
  </si>
  <si>
    <t xml:space="preserve">  Church #</t>
  </si>
  <si>
    <r>
      <t xml:space="preserve">A. If your conference relationship is SP or PL, enter </t>
    </r>
    <r>
      <rPr>
        <b/>
        <sz val="11"/>
        <rFont val="Calibri"/>
        <family val="2"/>
        <scheme val="minor"/>
      </rPr>
      <t>X</t>
    </r>
    <r>
      <rPr>
        <b/>
        <sz val="11"/>
        <color theme="1"/>
        <rFont val="Calibri"/>
        <family val="2"/>
        <scheme val="minor"/>
      </rPr>
      <t xml:space="preserve"> here</t>
    </r>
  </si>
  <si>
    <r>
      <t xml:space="preserve">Taxable Salary Items </t>
    </r>
    <r>
      <rPr>
        <sz val="11"/>
        <rFont val="Calibri"/>
        <family val="2"/>
        <scheme val="minor"/>
      </rPr>
      <t>(Report Lines 13, 14, and 15 in W-2 Box 1)</t>
    </r>
  </si>
  <si>
    <r>
      <t xml:space="preserve">Benefits (Non-Taxable) </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Adding an X under the appropriate box below autopopulates the benefits these specific conference relationships and appointment statuses are eligible to receive. An X is not required for all conference relationships.                                </t>
    </r>
  </si>
  <si>
    <t>Church Council Chair A:</t>
  </si>
  <si>
    <t>Church Council Chair B:</t>
  </si>
  <si>
    <t>Church Council Chair C:</t>
  </si>
  <si>
    <t>SPRC Chair A:</t>
  </si>
  <si>
    <t>SPRC Chair B:</t>
  </si>
  <si>
    <t>SPRC Chair C:</t>
  </si>
  <si>
    <r>
      <t xml:space="preserve">THEREFORE, BE IT RESOLVED that the above named Pastor is provided the rent-free use of housing and the value of the housing is excluded from income tax under Section 107 (Line 19 of the Clergy Compensation Report should have an X). BE IT FURTHER RESOLVED that the Administrative Board/Council or Church/Charge Conference of the above named charge hereby designates the amount listed above (this figure matches Line 11 of the Clergy Compensation Report) for the year </t>
    </r>
    <r>
      <rPr>
        <b/>
        <u/>
        <sz val="11"/>
        <color theme="1"/>
        <rFont val="Calibri"/>
        <family val="2"/>
        <scheme val="minor"/>
      </rPr>
      <t>2019</t>
    </r>
    <r>
      <rPr>
        <sz val="11"/>
        <color theme="1"/>
        <rFont val="Calibri"/>
        <family val="2"/>
        <scheme val="minor"/>
      </rPr>
      <t xml:space="preserve"> as a </t>
    </r>
    <r>
      <rPr>
        <b/>
        <sz val="11"/>
        <color theme="1"/>
        <rFont val="Calibri"/>
        <family val="2"/>
        <scheme val="minor"/>
      </rPr>
      <t>housing exclusion</t>
    </r>
    <r>
      <rPr>
        <sz val="11"/>
        <color theme="1"/>
        <rFont val="Calibri"/>
        <family val="2"/>
        <scheme val="minor"/>
      </rPr>
      <t xml:space="preserve"> for this Pastor whose residence is located at the above address.</t>
    </r>
  </si>
  <si>
    <t xml:space="preserve">A.  PARSONAGE – Church Provided Housing </t>
  </si>
  <si>
    <t>B.  NO PARSONAGE – Minister Provided Housing</t>
  </si>
  <si>
    <t>B. If your conference relationship is DM  DR  OR  RA  RD  RE  RL  RO  RP  SY  CP, enter X here</t>
  </si>
  <si>
    <t xml:space="preserve">D. If you are serving 1/2 time as an AM  FD  FE  PD  OA  OD  OE  OP  PE, enter X here  </t>
  </si>
  <si>
    <r>
      <rPr>
        <b/>
        <sz val="11"/>
        <color theme="1"/>
        <rFont val="Calibri"/>
        <family val="2"/>
        <scheme val="minor"/>
      </rPr>
      <t>Other Tax-Deferred IRS Section 403(b) Investment</t>
    </r>
    <r>
      <rPr>
        <sz val="11"/>
        <color theme="1"/>
        <rFont val="Calibri"/>
        <family val="2"/>
        <scheme val="minor"/>
      </rPr>
      <t xml:space="preserve"> </t>
    </r>
    <r>
      <rPr>
        <sz val="10.5"/>
        <color theme="1"/>
        <rFont val="Calibri"/>
        <family val="2"/>
        <scheme val="minor"/>
      </rPr>
      <t xml:space="preserve">                      Withheld from salary shown on line 6                                                   Report in W-2 Box 12, Code E</t>
    </r>
  </si>
  <si>
    <r>
      <rPr>
        <b/>
        <sz val="11"/>
        <color theme="1"/>
        <rFont val="Calibri"/>
        <family val="2"/>
        <scheme val="minor"/>
      </rPr>
      <t xml:space="preserve">Flexible Spending Account Contribution  </t>
    </r>
    <r>
      <rPr>
        <b/>
        <sz val="10.5"/>
        <color theme="1"/>
        <rFont val="Calibri"/>
        <family val="2"/>
        <scheme val="minor"/>
      </rPr>
      <t xml:space="preserve">                                                               </t>
    </r>
    <r>
      <rPr>
        <sz val="10.5"/>
        <color theme="1"/>
        <rFont val="Calibri"/>
        <family val="2"/>
        <scheme val="minor"/>
      </rPr>
      <t xml:space="preserve">If offered by local church, max allowable contribution is $2,650. Withheld from salary on line 6                                                                      IRS Section 125 Cafeteria Plan. Report in W-2 Box 14                                                           </t>
    </r>
  </si>
  <si>
    <r>
      <rPr>
        <b/>
        <sz val="11"/>
        <color theme="1"/>
        <rFont val="Calibri"/>
        <family val="2"/>
        <scheme val="minor"/>
      </rPr>
      <t>Health Insurance Contribution</t>
    </r>
    <r>
      <rPr>
        <sz val="11"/>
        <color theme="1"/>
        <rFont val="Calibri"/>
        <family val="2"/>
        <scheme val="minor"/>
      </rPr>
      <t xml:space="preserve"> </t>
    </r>
    <r>
      <rPr>
        <sz val="10.5"/>
        <color theme="1"/>
        <rFont val="Calibri"/>
        <family val="2"/>
        <scheme val="minor"/>
      </rPr>
      <t xml:space="preserve">                                                                            </t>
    </r>
    <r>
      <rPr>
        <sz val="10.5"/>
        <rFont val="Calibri"/>
        <family val="2"/>
        <scheme val="minor"/>
      </rPr>
      <t xml:space="preserve">2% withheld from salary shown on lines 1-3 ONLY if not deducted on line 9   </t>
    </r>
    <r>
      <rPr>
        <sz val="10.5"/>
        <color theme="1"/>
        <rFont val="Calibri"/>
        <family val="2"/>
        <scheme val="minor"/>
      </rPr>
      <t xml:space="preserve">                         </t>
    </r>
  </si>
  <si>
    <r>
      <rPr>
        <b/>
        <sz val="11"/>
        <color theme="1"/>
        <rFont val="Calibri"/>
        <family val="2"/>
        <scheme val="minor"/>
      </rPr>
      <t xml:space="preserve">Expenses </t>
    </r>
    <r>
      <rPr>
        <b/>
        <sz val="11"/>
        <rFont val="Calibri"/>
        <family val="2"/>
        <scheme val="minor"/>
      </rPr>
      <t>paid directly by the local church not included in            lines 1-14</t>
    </r>
    <r>
      <rPr>
        <sz val="10.5"/>
        <rFont val="Calibri"/>
        <family val="2"/>
        <scheme val="minor"/>
      </rPr>
      <t xml:space="preserve"> (See instructions for directions/examples)</t>
    </r>
  </si>
  <si>
    <r>
      <rPr>
        <b/>
        <sz val="11"/>
        <color theme="1"/>
        <rFont val="Calibri"/>
        <family val="2"/>
        <scheme val="minor"/>
      </rPr>
      <t>Cash Paid to Clergy</t>
    </r>
    <r>
      <rPr>
        <b/>
        <sz val="10.5"/>
        <color theme="1"/>
        <rFont val="Calibri"/>
        <family val="2"/>
        <scheme val="minor"/>
      </rPr>
      <t xml:space="preserve"> </t>
    </r>
    <r>
      <rPr>
        <sz val="10.5"/>
        <rFont val="Calibri"/>
        <family val="2"/>
        <scheme val="minor"/>
      </rPr>
      <t>(Line 6 minus lines 7, 8, 9, 10, 13, 14)</t>
    </r>
  </si>
  <si>
    <r>
      <rPr>
        <b/>
        <sz val="11"/>
        <color theme="1"/>
        <rFont val="Calibri"/>
        <family val="2"/>
        <scheme val="minor"/>
      </rPr>
      <t>Total Federal Taxable Salary</t>
    </r>
    <r>
      <rPr>
        <sz val="11"/>
        <color theme="1"/>
        <rFont val="Calibri"/>
        <family val="2"/>
        <scheme val="minor"/>
      </rPr>
      <t xml:space="preserve"> </t>
    </r>
    <r>
      <rPr>
        <sz val="10.5"/>
        <rFont val="Calibri"/>
        <family val="2"/>
        <scheme val="minor"/>
      </rPr>
      <t>(Line 6 minus line 12)</t>
    </r>
  </si>
  <si>
    <r>
      <rPr>
        <b/>
        <sz val="11"/>
        <color theme="1"/>
        <rFont val="Calibri"/>
        <family val="2"/>
        <scheme val="minor"/>
      </rPr>
      <t>Total Salary</t>
    </r>
    <r>
      <rPr>
        <sz val="10.5"/>
        <color theme="1"/>
        <rFont val="Calibri"/>
        <family val="2"/>
        <scheme val="minor"/>
      </rPr>
      <t xml:space="preserve"> (</t>
    </r>
    <r>
      <rPr>
        <sz val="10.5"/>
        <rFont val="Calibri"/>
        <family val="2"/>
        <scheme val="minor"/>
      </rPr>
      <t>Lines 12 plus 17; must equal line 6)</t>
    </r>
  </si>
  <si>
    <r>
      <rPr>
        <b/>
        <sz val="11"/>
        <color theme="1"/>
        <rFont val="Calibri"/>
        <family val="2"/>
        <scheme val="minor"/>
      </rPr>
      <t xml:space="preserve">Parsonage value for pension purposes </t>
    </r>
    <r>
      <rPr>
        <sz val="10.5"/>
        <color theme="1"/>
        <rFont val="Calibri"/>
        <family val="2"/>
        <scheme val="minor"/>
      </rPr>
      <t xml:space="preserve">                                                                             </t>
    </r>
    <r>
      <rPr>
        <sz val="10.5"/>
        <rFont val="Calibri"/>
        <family val="2"/>
        <scheme val="minor"/>
      </rPr>
      <t>If a parsonage is provided, line 19 has an X under appropriate church. (Multiply line 19 by 25%)</t>
    </r>
  </si>
  <si>
    <r>
      <rPr>
        <b/>
        <sz val="11"/>
        <color theme="1"/>
        <rFont val="Calibri"/>
        <family val="2"/>
        <scheme val="minor"/>
      </rPr>
      <t>Net Health Insurance</t>
    </r>
    <r>
      <rPr>
        <sz val="10.5"/>
        <rFont val="Calibri"/>
        <family val="2"/>
        <scheme val="minor"/>
      </rPr>
      <t xml:space="preserve"> (Line 21 minus line 9 or 14)</t>
    </r>
  </si>
  <si>
    <r>
      <rPr>
        <b/>
        <sz val="11"/>
        <color theme="1"/>
        <rFont val="Calibri"/>
        <family val="2"/>
        <scheme val="minor"/>
      </rPr>
      <t>Pension Plan Compensation</t>
    </r>
    <r>
      <rPr>
        <sz val="10.5"/>
        <color theme="1"/>
        <rFont val="Calibri"/>
        <family val="2"/>
        <scheme val="minor"/>
      </rPr>
      <t xml:space="preserve">                                                                                       </t>
    </r>
    <r>
      <rPr>
        <sz val="10.5"/>
        <rFont val="Calibri"/>
        <family val="2"/>
        <scheme val="minor"/>
      </rPr>
      <t>If a parsonage is provided, this equals line 18 plus 20.                                                                            If a parsonage is not provided, this equals line 18.</t>
    </r>
  </si>
  <si>
    <r>
      <rPr>
        <b/>
        <sz val="11"/>
        <rFont val="Calibri"/>
        <family val="2"/>
        <scheme val="minor"/>
      </rPr>
      <t>Comprehensive Protection Plan (CPP)</t>
    </r>
    <r>
      <rPr>
        <sz val="11"/>
        <color rgb="FFFF0000"/>
        <rFont val="Calibri"/>
        <family val="2"/>
        <scheme val="minor"/>
      </rPr>
      <t xml:space="preserve"> </t>
    </r>
    <r>
      <rPr>
        <sz val="10.5"/>
        <color rgb="FFFF0000"/>
        <rFont val="Calibri"/>
        <family val="2"/>
        <scheme val="minor"/>
      </rPr>
      <t xml:space="preserve">                                                                                    </t>
    </r>
    <r>
      <rPr>
        <sz val="10.5"/>
        <rFont val="Calibri"/>
        <family val="2"/>
        <scheme val="minor"/>
      </rPr>
      <t xml:space="preserve">Only available for FT and 3/4 time clergy. Not available for PL or SP.       (Multiply line 23 by 3%)   </t>
    </r>
    <r>
      <rPr>
        <sz val="10.5"/>
        <color rgb="FFFF0000"/>
        <rFont val="Calibri"/>
        <family val="2"/>
        <scheme val="minor"/>
      </rPr>
      <t xml:space="preserve">                                                           </t>
    </r>
  </si>
  <si>
    <r>
      <rPr>
        <b/>
        <sz val="11"/>
        <rFont val="Calibri"/>
        <family val="2"/>
        <scheme val="minor"/>
      </rPr>
      <t xml:space="preserve">UMLife Options </t>
    </r>
    <r>
      <rPr>
        <sz val="10.5"/>
        <rFont val="Calibri"/>
        <family val="2"/>
        <scheme val="minor"/>
      </rPr>
      <t xml:space="preserve">      </t>
    </r>
    <r>
      <rPr>
        <b/>
        <sz val="10.5"/>
        <rFont val="Calibri"/>
        <family val="2"/>
        <scheme val="minor"/>
      </rPr>
      <t xml:space="preserve">                                                                                                     </t>
    </r>
    <r>
      <rPr>
        <sz val="10.5"/>
        <rFont val="Calibri"/>
        <family val="2"/>
        <scheme val="minor"/>
      </rPr>
      <t xml:space="preserve">Only available for 1/2 time clergy. Not available for PL or SP.                           (Multiply line 23 by 2%)  </t>
    </r>
    <r>
      <rPr>
        <sz val="10.5"/>
        <color rgb="FFFF0000"/>
        <rFont val="Calibri"/>
        <family val="2"/>
        <scheme val="minor"/>
      </rPr>
      <t xml:space="preserve">                   </t>
    </r>
  </si>
  <si>
    <r>
      <rPr>
        <b/>
        <sz val="11"/>
        <color theme="1"/>
        <rFont val="Calibri"/>
        <family val="2"/>
        <scheme val="minor"/>
      </rPr>
      <t>Total Tax Sheltered Salary</t>
    </r>
    <r>
      <rPr>
        <sz val="10.5"/>
        <color theme="1"/>
        <rFont val="Calibri"/>
        <family val="2"/>
        <scheme val="minor"/>
      </rPr>
      <t xml:space="preserve"> (</t>
    </r>
    <r>
      <rPr>
        <sz val="10.5"/>
        <rFont val="Calibri"/>
        <family val="2"/>
        <scheme val="minor"/>
      </rPr>
      <t>Total of lines 7-11)</t>
    </r>
  </si>
  <si>
    <r>
      <rPr>
        <b/>
        <sz val="11"/>
        <color theme="1"/>
        <rFont val="Calibri"/>
        <family val="2"/>
        <scheme val="minor"/>
      </rPr>
      <t>Other Non-Taxable Benefits</t>
    </r>
    <r>
      <rPr>
        <sz val="10.5"/>
        <color theme="1"/>
        <rFont val="Calibri"/>
        <family val="2"/>
        <scheme val="minor"/>
      </rPr>
      <t xml:space="preserve"> </t>
    </r>
    <r>
      <rPr>
        <sz val="10.5"/>
        <rFont val="Calibri"/>
        <family val="2"/>
        <scheme val="minor"/>
      </rPr>
      <t>(See instructions for directions/examples)</t>
    </r>
  </si>
  <si>
    <r>
      <rPr>
        <b/>
        <u/>
        <sz val="11"/>
        <color rgb="FFFF0000"/>
        <rFont val="Calibri"/>
        <family val="2"/>
        <scheme val="minor"/>
      </rPr>
      <t>Only enter the pastor's address below</t>
    </r>
    <r>
      <rPr>
        <b/>
        <sz val="11"/>
        <color rgb="FFFF0000"/>
        <rFont val="Calibri"/>
        <family val="2"/>
        <scheme val="minor"/>
      </rPr>
      <t xml:space="preserve">. The remaining information below will automatically populate based on the information entered on the Clergy Compensation Report above (pages 1-2). Either box A or B should be completed below, but NOT both. </t>
    </r>
  </si>
  <si>
    <r>
      <rPr>
        <b/>
        <sz val="11"/>
        <color theme="1"/>
        <rFont val="Calibri"/>
        <family val="2"/>
        <scheme val="minor"/>
      </rPr>
      <t xml:space="preserve">Health Insurance Contribution </t>
    </r>
    <r>
      <rPr>
        <b/>
        <sz val="10.5"/>
        <color theme="1"/>
        <rFont val="Calibri"/>
        <family val="2"/>
        <scheme val="minor"/>
      </rPr>
      <t xml:space="preserve">                                                           </t>
    </r>
    <r>
      <rPr>
        <sz val="10.5"/>
        <color theme="1"/>
        <rFont val="Calibri"/>
        <family val="2"/>
        <scheme val="minor"/>
      </rPr>
      <t xml:space="preserve">                           2% withheld from salary shown on lines 1-3                                                                   </t>
    </r>
    <r>
      <rPr>
        <b/>
        <sz val="10.5"/>
        <color indexed="8"/>
        <rFont val="Calibri"/>
        <family val="2"/>
        <scheme val="minor"/>
      </rPr>
      <t>Do not fill in this line.</t>
    </r>
    <r>
      <rPr>
        <sz val="10.5"/>
        <color indexed="8"/>
        <rFont val="Calibri"/>
        <family val="2"/>
        <scheme val="minor"/>
      </rPr>
      <t xml:space="preserve"> 2% will automatically calculate upon entering the premium amount on line 21 (only full time pastors)                                                      IRS Section 125. Report in W-2 Box 14</t>
    </r>
  </si>
  <si>
    <r>
      <rPr>
        <b/>
        <sz val="11"/>
        <color theme="1"/>
        <rFont val="Calibri"/>
        <family val="2"/>
        <scheme val="minor"/>
      </rPr>
      <t>Is a parsonage provided for clergy?</t>
    </r>
    <r>
      <rPr>
        <b/>
        <sz val="10.5"/>
        <color theme="1"/>
        <rFont val="Calibri"/>
        <family val="2"/>
        <scheme val="minor"/>
      </rPr>
      <t xml:space="preserve">                                                                                      </t>
    </r>
    <r>
      <rPr>
        <sz val="10.5"/>
        <color theme="1"/>
        <rFont val="Calibri"/>
        <family val="2"/>
        <scheme val="minor"/>
      </rPr>
      <t xml:space="preserve">If </t>
    </r>
    <r>
      <rPr>
        <b/>
        <sz val="10.5"/>
        <rFont val="Calibri"/>
        <family val="2"/>
        <scheme val="minor"/>
      </rPr>
      <t>YES</t>
    </r>
    <r>
      <rPr>
        <sz val="10.5"/>
        <color theme="1"/>
        <rFont val="Calibri"/>
        <family val="2"/>
        <scheme val="minor"/>
      </rPr>
      <t xml:space="preserve"> - enter </t>
    </r>
    <r>
      <rPr>
        <b/>
        <sz val="10.5"/>
        <color theme="1"/>
        <rFont val="Calibri"/>
        <family val="2"/>
        <scheme val="minor"/>
      </rPr>
      <t>X</t>
    </r>
    <r>
      <rPr>
        <sz val="10.5"/>
        <color theme="1"/>
        <rFont val="Calibri"/>
        <family val="2"/>
        <scheme val="minor"/>
      </rPr>
      <t xml:space="preserve"> under the appropriate church here                                                                                              If </t>
    </r>
    <r>
      <rPr>
        <b/>
        <sz val="10.5"/>
        <rFont val="Calibri"/>
        <family val="2"/>
        <scheme val="minor"/>
      </rPr>
      <t>NO</t>
    </r>
    <r>
      <rPr>
        <sz val="10.5"/>
        <color theme="1"/>
        <rFont val="Calibri"/>
        <family val="2"/>
        <scheme val="minor"/>
      </rPr>
      <t xml:space="preserve"> - leave this line blank.                                                                                                         </t>
    </r>
    <r>
      <rPr>
        <b/>
        <sz val="10.5"/>
        <color theme="1"/>
        <rFont val="Calibri"/>
        <family val="2"/>
        <scheme val="minor"/>
      </rPr>
      <t xml:space="preserve">                                                                                                                                                                    </t>
    </r>
  </si>
  <si>
    <r>
      <rPr>
        <b/>
        <sz val="11"/>
        <color theme="1"/>
        <rFont val="Calibri"/>
        <family val="2"/>
        <scheme val="minor"/>
      </rPr>
      <t xml:space="preserve">Tax-deferred UM Personal Investment Plan (UMPIP) </t>
    </r>
    <r>
      <rPr>
        <b/>
        <sz val="10.5"/>
        <color theme="1"/>
        <rFont val="Calibri"/>
        <family val="2"/>
        <scheme val="minor"/>
      </rPr>
      <t xml:space="preserve">                   </t>
    </r>
    <r>
      <rPr>
        <sz val="10.5"/>
        <color theme="1"/>
        <rFont val="Calibri"/>
        <family val="2"/>
        <scheme val="minor"/>
      </rPr>
      <t>If new employer or election, Contribution Election Form must also be completed. Withheld from salary shown on line 6.                                                                                                                                                                                     Report in W-2 Box 12, Code E</t>
    </r>
  </si>
  <si>
    <r>
      <rPr>
        <b/>
        <sz val="11"/>
        <color theme="1"/>
        <rFont val="Calibri"/>
        <family val="2"/>
        <scheme val="minor"/>
      </rPr>
      <t xml:space="preserve">Housing Exclusion  </t>
    </r>
    <r>
      <rPr>
        <sz val="10.5"/>
        <color theme="1"/>
        <rFont val="Calibri"/>
        <family val="2"/>
        <scheme val="minor"/>
      </rPr>
      <t xml:space="preserve">                                                                                                                           </t>
    </r>
    <r>
      <rPr>
        <sz val="10.5"/>
        <rFont val="Calibri"/>
        <family val="2"/>
        <scheme val="minor"/>
      </rPr>
      <t>Amount excluded from pastor's taxable income for costs directly related to providing a home. See instructions for more information/examples. Amount entered here will populate on the Housing Exclusion Resolution on page 3 of this report.                              Report in W-2 Box 14</t>
    </r>
  </si>
  <si>
    <r>
      <rPr>
        <b/>
        <sz val="11"/>
        <rFont val="Calibri"/>
        <family val="2"/>
        <scheme val="minor"/>
      </rPr>
      <t>Clergy Retirement Security Program (CRSP)</t>
    </r>
    <r>
      <rPr>
        <b/>
        <sz val="11"/>
        <color rgb="FFFF0000"/>
        <rFont val="Calibri"/>
        <family val="2"/>
        <scheme val="minor"/>
      </rPr>
      <t xml:space="preserve"> </t>
    </r>
    <r>
      <rPr>
        <b/>
        <sz val="10.5"/>
        <color rgb="FFFF0000"/>
        <rFont val="Calibri"/>
        <family val="2"/>
        <scheme val="minor"/>
      </rPr>
      <t xml:space="preserve">                                                              </t>
    </r>
    <r>
      <rPr>
        <sz val="10.5"/>
        <rFont val="Calibri"/>
        <family val="2"/>
        <scheme val="minor"/>
      </rPr>
      <t>CRSP is available for FT, 3/4, and 1/2 time clergy.</t>
    </r>
    <r>
      <rPr>
        <sz val="10.5"/>
        <color rgb="FFFF0000"/>
        <rFont val="Calibri"/>
        <family val="2"/>
        <scheme val="minor"/>
      </rPr>
      <t xml:space="preserve">                                                    </t>
    </r>
    <r>
      <rPr>
        <sz val="10.5"/>
        <rFont val="Calibri"/>
        <family val="2"/>
        <scheme val="minor"/>
      </rPr>
      <t>(Multiply</t>
    </r>
    <r>
      <rPr>
        <sz val="10.5"/>
        <color rgb="FFFF0000"/>
        <rFont val="Calibri"/>
        <family val="2"/>
        <scheme val="minor"/>
      </rPr>
      <t xml:space="preserve"> </t>
    </r>
    <r>
      <rPr>
        <sz val="10.5"/>
        <rFont val="Calibri"/>
        <family val="2"/>
        <scheme val="minor"/>
      </rPr>
      <t>line 23 by 12.5%)</t>
    </r>
    <r>
      <rPr>
        <sz val="10.5"/>
        <color rgb="FFFF0000"/>
        <rFont val="Calibri"/>
        <family val="2"/>
        <scheme val="minor"/>
      </rPr>
      <t xml:space="preserve"> </t>
    </r>
  </si>
  <si>
    <r>
      <rPr>
        <b/>
        <sz val="11"/>
        <color theme="1"/>
        <rFont val="Calibri"/>
        <family val="2"/>
        <scheme val="minor"/>
      </rPr>
      <t>Total Reimbursed Business Expenses</t>
    </r>
    <r>
      <rPr>
        <sz val="10"/>
        <color theme="1"/>
        <rFont val="Calibri"/>
        <family val="2"/>
        <scheme val="minor"/>
      </rPr>
      <t xml:space="preserve"> </t>
    </r>
    <r>
      <rPr>
        <sz val="10.5"/>
        <color theme="1"/>
        <rFont val="Calibri"/>
        <family val="2"/>
        <scheme val="minor"/>
      </rPr>
      <t>(Total of lines 30, 31, 32)</t>
    </r>
  </si>
  <si>
    <r>
      <rPr>
        <b/>
        <sz val="11"/>
        <color theme="1"/>
        <rFont val="Calibri"/>
        <family val="2"/>
        <scheme val="minor"/>
      </rPr>
      <t>Total Benefit Costs</t>
    </r>
    <r>
      <rPr>
        <sz val="10.5"/>
        <color theme="1"/>
        <rFont val="Calibri"/>
        <family val="2"/>
        <scheme val="minor"/>
      </rPr>
      <t xml:space="preserve"> (Total of lines 22, 24 or 26, 25 or 27, 28)</t>
    </r>
  </si>
  <si>
    <t>E. If you are serving 1/4 time as an AM  FD  FE  PD  OA  OD  OE  OF  OP  PE, enter X here</t>
  </si>
  <si>
    <r>
      <rPr>
        <b/>
        <sz val="11"/>
        <rFont val="Calibri"/>
        <family val="2"/>
        <scheme val="minor"/>
      </rPr>
      <t>UM Personal Investment Plan (UMPIP)</t>
    </r>
    <r>
      <rPr>
        <sz val="11"/>
        <rFont val="Calibri"/>
        <family val="2"/>
        <scheme val="minor"/>
      </rPr>
      <t xml:space="preserve"> </t>
    </r>
    <r>
      <rPr>
        <sz val="10.5"/>
        <rFont val="Calibri"/>
        <family val="2"/>
        <scheme val="minor"/>
      </rPr>
      <t xml:space="preserve">                                                                                                      Only available for 1/4 time pastors no longer eligible for CRSP.                                Represents church's contribution. (Multiply line 23 by 12.5%) </t>
    </r>
  </si>
  <si>
    <t xml:space="preserve">C. If you are serving 3/4 or 1/2 time as an OF, enter X here  </t>
  </si>
  <si>
    <r>
      <t xml:space="preserve">Housing Allowance                                                                                                                         </t>
    </r>
    <r>
      <rPr>
        <sz val="10.5"/>
        <color theme="1"/>
        <rFont val="Calibri"/>
        <family val="2"/>
        <scheme val="minor"/>
      </rPr>
      <t xml:space="preserve">Paid in addition to cash salary. If receiving this allowance, recommended to exclude this amount in line 11. </t>
    </r>
  </si>
  <si>
    <t>It is highly recommended to review the instructions as a guide when completing this report. Click here to view these instructions.</t>
  </si>
  <si>
    <r>
      <rPr>
        <b/>
        <sz val="11"/>
        <color theme="1"/>
        <rFont val="Calibri"/>
        <family val="2"/>
        <scheme val="minor"/>
      </rPr>
      <t>Health Insurance Premium for Conference Plan</t>
    </r>
    <r>
      <rPr>
        <b/>
        <sz val="10.5"/>
        <color theme="1"/>
        <rFont val="Calibri"/>
        <family val="2"/>
        <scheme val="minor"/>
      </rPr>
      <t xml:space="preserve">                                                   </t>
    </r>
    <r>
      <rPr>
        <sz val="10.5"/>
        <rFont val="Calibri"/>
        <family val="2"/>
        <scheme val="minor"/>
      </rPr>
      <t xml:space="preserve">If serving full time, enter $15,000. If not full time, leave this line blank.     </t>
    </r>
    <r>
      <rPr>
        <sz val="10.5"/>
        <color rgb="FFFF0000"/>
        <rFont val="Calibri"/>
        <family val="2"/>
        <scheme val="minor"/>
      </rPr>
      <t xml:space="preserve">       </t>
    </r>
    <r>
      <rPr>
        <sz val="10.5"/>
        <rFont val="Calibri"/>
        <family val="2"/>
        <scheme val="minor"/>
      </rPr>
      <t xml:space="preserve">Do not deduct amounts on lines 9 or 14. </t>
    </r>
  </si>
  <si>
    <r>
      <rPr>
        <b/>
        <sz val="11"/>
        <color theme="1"/>
        <rFont val="Calibri"/>
        <family val="2"/>
        <scheme val="minor"/>
      </rPr>
      <t>Email:</t>
    </r>
    <r>
      <rPr>
        <sz val="10"/>
        <color theme="1"/>
        <rFont val="Calibri"/>
        <family val="2"/>
        <scheme val="minor"/>
      </rPr>
      <t xml:space="preserve"> ______________________________________</t>
    </r>
  </si>
  <si>
    <t xml:space="preserve">DATE APPROVED: </t>
  </si>
  <si>
    <t xml:space="preserve">It is required to get electronic signatures before sending this report to the regional office. Clicking the "I Agree" box indicates that the salary package has been approved by the appropriate body. Final approval is contingent upon a vote by the charge conference and the signature of the District Superintendent. </t>
  </si>
  <si>
    <t xml:space="preserve">TYPE NAME </t>
  </si>
  <si>
    <t>TYPE EMAIL ADDESS</t>
  </si>
  <si>
    <t>I AGREE</t>
  </si>
  <si>
    <r>
      <rPr>
        <b/>
        <sz val="11"/>
        <color theme="1"/>
        <rFont val="Calibri"/>
        <family val="2"/>
        <scheme val="minor"/>
      </rPr>
      <t>Tax-paid UM Personal Investment Plan (UMPIP)</t>
    </r>
    <r>
      <rPr>
        <sz val="11"/>
        <color theme="1"/>
        <rFont val="Calibri"/>
        <family val="2"/>
        <scheme val="minor"/>
      </rPr>
      <t xml:space="preserve"> </t>
    </r>
    <r>
      <rPr>
        <sz val="10.5"/>
        <color theme="1"/>
        <rFont val="Calibri"/>
        <family val="2"/>
        <scheme val="minor"/>
      </rPr>
      <t xml:space="preserve">                                     If new employer or election, Contribution Election Form must also be completed. Withheld from salary shown on line 6.                                            
</t>
    </r>
  </si>
  <si>
    <t xml:space="preserve">TYPE NAME BELOW TO SIGN. CHECK THE "I AGREE" BOX TO INDICATE APPROVAL BY THE APPROPRIATE BODY. </t>
  </si>
  <si>
    <r>
      <t>Total Salary and Benefits Package</t>
    </r>
    <r>
      <rPr>
        <sz val="11"/>
        <color indexed="8"/>
        <rFont val="Calibri"/>
        <family val="2"/>
        <scheme val="minor"/>
      </rPr>
      <t xml:space="preserve"> </t>
    </r>
  </si>
  <si>
    <t>Total of lines 18, 29, 33</t>
  </si>
  <si>
    <r>
      <rPr>
        <b/>
        <sz val="10.5"/>
        <color rgb="FFFF0000"/>
        <rFont val="Calibri"/>
        <family val="2"/>
        <scheme val="minor"/>
      </rPr>
      <t>Minimum Salary:</t>
    </r>
    <r>
      <rPr>
        <b/>
        <sz val="10.5"/>
        <color theme="1"/>
        <rFont val="Calibri"/>
        <family val="2"/>
        <scheme val="minor"/>
      </rPr>
      <t xml:space="preserve"> Clergy in full connection $45,084;  Provisional/Associate Member $41,928;  Full Time Local Pastor $39,674</t>
    </r>
    <r>
      <rPr>
        <b/>
        <sz val="10.5"/>
        <color indexed="10"/>
        <rFont val="Calibri"/>
        <family val="2"/>
        <scheme val="minor"/>
      </rPr>
      <t xml:space="preserve">                                                </t>
    </r>
    <r>
      <rPr>
        <b/>
        <sz val="10.5"/>
        <rFont val="Calibri"/>
        <family val="2"/>
        <scheme val="minor"/>
      </rPr>
      <t xml:space="preserve">(2% increase per year of full time service) - If unsure how to calculate, check the Compensation Report Instructions (link at the top). </t>
    </r>
  </si>
  <si>
    <r>
      <t xml:space="preserve">THEREFORE, BE IT RESOLVED that in lieu of church-provided housing, the charge or church will pay annually a cash </t>
    </r>
    <r>
      <rPr>
        <b/>
        <sz val="11"/>
        <color theme="1"/>
        <rFont val="Calibri"/>
        <family val="2"/>
        <scheme val="minor"/>
      </rPr>
      <t>housing allowance</t>
    </r>
    <r>
      <rPr>
        <sz val="11"/>
        <color theme="1"/>
        <rFont val="Calibri"/>
        <family val="2"/>
        <scheme val="minor"/>
      </rPr>
      <t xml:space="preserve"> in the amount listed above (this figure matches Line 5 of the Clergy Compensation Report), in addition to salary, to provide housing for the minister and family. BE IT FURTHER RESOLVED that the Administrative Board/Council or Church Conference of the above named charge hereby designates the amount listed above (</t>
    </r>
    <r>
      <rPr>
        <u/>
        <sz val="11"/>
        <color theme="1"/>
        <rFont val="Calibri"/>
        <family val="2"/>
        <scheme val="minor"/>
      </rPr>
      <t>set high enough to include the cash housing allowance if provided</t>
    </r>
    <r>
      <rPr>
        <sz val="11"/>
        <color theme="1"/>
        <rFont val="Calibri"/>
        <family val="2"/>
        <scheme val="minor"/>
      </rPr>
      <t xml:space="preserve">; this figure matches Line 11 of the Clergy Compensation Report) for the year </t>
    </r>
    <r>
      <rPr>
        <b/>
        <u/>
        <sz val="11"/>
        <color theme="1"/>
        <rFont val="Calibri"/>
        <family val="2"/>
        <scheme val="minor"/>
      </rPr>
      <t>2019</t>
    </r>
    <r>
      <rPr>
        <sz val="11"/>
        <color theme="1"/>
        <rFont val="Calibri"/>
        <family val="2"/>
        <scheme val="minor"/>
      </rPr>
      <t xml:space="preserve"> as a </t>
    </r>
    <r>
      <rPr>
        <b/>
        <sz val="11"/>
        <color theme="1"/>
        <rFont val="Calibri"/>
        <family val="2"/>
        <scheme val="minor"/>
      </rPr>
      <t>housing</t>
    </r>
    <r>
      <rPr>
        <sz val="11"/>
        <color theme="1"/>
        <rFont val="Calibri"/>
        <family val="2"/>
        <scheme val="minor"/>
      </rPr>
      <t xml:space="preserve"> </t>
    </r>
    <r>
      <rPr>
        <b/>
        <sz val="11"/>
        <color theme="1"/>
        <rFont val="Calibri"/>
        <family val="2"/>
        <scheme val="minor"/>
      </rPr>
      <t>exclusion</t>
    </r>
    <r>
      <rPr>
        <sz val="11"/>
        <color theme="1"/>
        <rFont val="Calibri"/>
        <family val="2"/>
        <scheme val="minor"/>
      </rPr>
      <t xml:space="preserve"> for this Pastor, whose residence is located at the above address.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</si>
</sst>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m/d/yy;@"/>
  </numFmts>
  <fonts count="42" x14ac:knownFonts="1">
    <font>
      <sz val="11"/>
      <color theme="1"/>
      <name val="Calibri"/>
      <family val="2"/>
      <scheme val="minor"/>
    </font>
    <font>
      <sz val="11"/>
      <color theme="1"/>
      <name val="Calibri"/>
      <family val="2"/>
      <scheme val="minor"/>
    </font>
    <font>
      <sz val="10"/>
      <color theme="1"/>
      <name val="Arial"/>
      <family val="2"/>
    </font>
    <font>
      <sz val="9"/>
      <color theme="1"/>
      <name val="Arial"/>
      <family val="2"/>
    </font>
    <font>
      <sz val="8"/>
      <color theme="1"/>
      <name val="Arial"/>
      <family val="2"/>
    </font>
    <font>
      <b/>
      <sz val="9"/>
      <color theme="1"/>
      <name val="Arial"/>
      <family val="2"/>
    </font>
    <font>
      <b/>
      <sz val="10"/>
      <color theme="1"/>
      <name val="Arial"/>
      <family val="2"/>
    </font>
    <font>
      <b/>
      <sz val="11"/>
      <color theme="1"/>
      <name val="Calibri"/>
      <family val="2"/>
      <scheme val="minor"/>
    </font>
    <font>
      <sz val="11"/>
      <color rgb="FF000000"/>
      <name val="Segoe UI"/>
      <family val="2"/>
    </font>
    <font>
      <b/>
      <sz val="12"/>
      <color theme="1"/>
      <name val="Calibri"/>
      <family val="2"/>
      <scheme val="minor"/>
    </font>
    <font>
      <sz val="12"/>
      <color theme="1"/>
      <name val="Calibri"/>
      <family val="2"/>
      <scheme val="minor"/>
    </font>
    <font>
      <i/>
      <sz val="12"/>
      <color theme="1"/>
      <name val="Calibri"/>
      <family val="2"/>
      <scheme val="minor"/>
    </font>
    <font>
      <sz val="10"/>
      <color theme="1"/>
      <name val="Calibri"/>
      <family val="2"/>
      <scheme val="minor"/>
    </font>
    <font>
      <sz val="14"/>
      <color theme="1"/>
      <name val="Calibri"/>
      <family val="2"/>
      <scheme val="minor"/>
    </font>
    <font>
      <sz val="10.5"/>
      <color theme="1"/>
      <name val="Calibri"/>
      <family val="2"/>
      <scheme val="minor"/>
    </font>
    <font>
      <b/>
      <sz val="10.5"/>
      <color theme="1"/>
      <name val="Calibri"/>
      <family val="2"/>
      <scheme val="minor"/>
    </font>
    <font>
      <b/>
      <sz val="10.5"/>
      <color rgb="FFFF0000"/>
      <name val="Calibri"/>
      <family val="2"/>
      <scheme val="minor"/>
    </font>
    <font>
      <b/>
      <sz val="10.5"/>
      <color indexed="8"/>
      <name val="Calibri"/>
      <family val="2"/>
      <scheme val="minor"/>
    </font>
    <font>
      <sz val="10.5"/>
      <color indexed="8"/>
      <name val="Calibri"/>
      <family val="2"/>
      <scheme val="minor"/>
    </font>
    <font>
      <sz val="10.5"/>
      <color rgb="FFFF0000"/>
      <name val="Calibri"/>
      <family val="2"/>
      <scheme val="minor"/>
    </font>
    <font>
      <sz val="11"/>
      <color rgb="FFFF0000"/>
      <name val="Calibri"/>
      <family val="2"/>
      <scheme val="minor"/>
    </font>
    <font>
      <sz val="12"/>
      <name val="Calibri"/>
      <family val="2"/>
      <scheme val="minor"/>
    </font>
    <font>
      <sz val="11"/>
      <color theme="1"/>
      <name val="Arial"/>
      <family val="2"/>
    </font>
    <font>
      <b/>
      <sz val="10.5"/>
      <color indexed="10"/>
      <name val="Calibri"/>
      <family val="2"/>
      <scheme val="minor"/>
    </font>
    <font>
      <sz val="10.5"/>
      <name val="Calibri"/>
      <family val="2"/>
      <scheme val="minor"/>
    </font>
    <font>
      <b/>
      <sz val="10.5"/>
      <name val="Calibri"/>
      <family val="2"/>
      <scheme val="minor"/>
    </font>
    <font>
      <b/>
      <sz val="10"/>
      <color theme="1"/>
      <name val="Calibri"/>
      <family val="2"/>
      <scheme val="minor"/>
    </font>
    <font>
      <b/>
      <u/>
      <sz val="10"/>
      <color theme="1"/>
      <name val="Calibri"/>
      <family val="2"/>
      <scheme val="minor"/>
    </font>
    <font>
      <sz val="11"/>
      <color indexed="8"/>
      <name val="Calibri"/>
      <family val="2"/>
      <scheme val="minor"/>
    </font>
    <font>
      <sz val="11"/>
      <name val="Calibri"/>
      <family val="2"/>
      <scheme val="minor"/>
    </font>
    <font>
      <sz val="9"/>
      <color theme="1"/>
      <name val="Calibri"/>
      <family val="2"/>
      <scheme val="minor"/>
    </font>
    <font>
      <sz val="13"/>
      <color theme="1"/>
      <name val="Calibri"/>
      <family val="2"/>
      <scheme val="minor"/>
    </font>
    <font>
      <b/>
      <sz val="14"/>
      <color theme="1"/>
      <name val="Calibri"/>
      <family val="2"/>
      <scheme val="minor"/>
    </font>
    <font>
      <b/>
      <sz val="12"/>
      <color rgb="FFFF0000"/>
      <name val="Calibri"/>
      <family val="2"/>
      <scheme val="minor"/>
    </font>
    <font>
      <b/>
      <u/>
      <sz val="11"/>
      <color theme="1"/>
      <name val="Calibri"/>
      <family val="2"/>
      <scheme val="minor"/>
    </font>
    <font>
      <u/>
      <sz val="11"/>
      <color theme="10"/>
      <name val="Calibri"/>
      <family val="2"/>
      <scheme val="minor"/>
    </font>
    <font>
      <b/>
      <sz val="11"/>
      <color theme="10"/>
      <name val="Calibri"/>
      <family val="2"/>
      <scheme val="minor"/>
    </font>
    <font>
      <b/>
      <sz val="11"/>
      <color rgb="FFFF0000"/>
      <name val="Calibri"/>
      <family val="2"/>
      <scheme val="minor"/>
    </font>
    <font>
      <b/>
      <sz val="11"/>
      <name val="Calibri"/>
      <family val="2"/>
      <scheme val="minor"/>
    </font>
    <font>
      <u/>
      <sz val="11"/>
      <color theme="1"/>
      <name val="Calibri"/>
      <family val="2"/>
      <scheme val="minor"/>
    </font>
    <font>
      <b/>
      <u/>
      <sz val="11"/>
      <color rgb="FFFF0000"/>
      <name val="Calibri"/>
      <family val="2"/>
      <scheme val="minor"/>
    </font>
    <font>
      <b/>
      <sz val="12.5"/>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36">
    <border>
      <left/>
      <right/>
      <top/>
      <bottom/>
      <diagonal/>
    </border>
    <border>
      <left style="double">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double">
        <color indexed="64"/>
      </right>
      <top/>
      <bottom/>
      <diagonal/>
    </border>
    <border>
      <left/>
      <right style="thin">
        <color indexed="64"/>
      </right>
      <top/>
      <bottom/>
      <diagonal/>
    </border>
    <border>
      <left/>
      <right style="thin">
        <color rgb="FF000000"/>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43" fontId="1" fillId="0" borderId="0" applyFont="0" applyFill="0" applyBorder="0" applyAlignment="0" applyProtection="0"/>
    <xf numFmtId="0" fontId="35" fillId="0" borderId="0" applyNumberFormat="0" applyFill="0" applyBorder="0" applyAlignment="0" applyProtection="0"/>
  </cellStyleXfs>
  <cellXfs count="272">
    <xf numFmtId="0" fontId="0" fillId="0" borderId="0" xfId="0"/>
    <xf numFmtId="0" fontId="2" fillId="0" borderId="9" xfId="0" applyFont="1" applyBorder="1"/>
    <xf numFmtId="0" fontId="0" fillId="0" borderId="0" xfId="0" applyAlignment="1"/>
    <xf numFmtId="0" fontId="5" fillId="0" borderId="7" xfId="0" applyFont="1" applyFill="1" applyBorder="1"/>
    <xf numFmtId="164" fontId="3" fillId="0" borderId="0" xfId="1" applyNumberFormat="1" applyFont="1" applyBorder="1"/>
    <xf numFmtId="0" fontId="5" fillId="0" borderId="6" xfId="0" applyFont="1" applyFill="1" applyBorder="1"/>
    <xf numFmtId="0" fontId="0" fillId="0" borderId="7" xfId="0" applyBorder="1"/>
    <xf numFmtId="0" fontId="5" fillId="0" borderId="13" xfId="0" applyFont="1" applyFill="1" applyBorder="1"/>
    <xf numFmtId="0" fontId="0" fillId="0" borderId="11" xfId="0" applyBorder="1"/>
    <xf numFmtId="0" fontId="0" fillId="0" borderId="6" xfId="0" applyBorder="1"/>
    <xf numFmtId="0" fontId="4" fillId="0" borderId="7" xfId="0" applyFont="1" applyBorder="1"/>
    <xf numFmtId="0" fontId="2" fillId="0" borderId="7" xfId="0" applyFont="1" applyBorder="1"/>
    <xf numFmtId="0" fontId="0" fillId="0" borderId="0" xfId="0" applyFont="1"/>
    <xf numFmtId="49" fontId="0" fillId="0" borderId="0" xfId="0" applyNumberFormat="1" applyAlignment="1">
      <alignment horizontal="center"/>
    </xf>
    <xf numFmtId="0" fontId="8" fillId="0" borderId="0" xfId="0" applyFont="1"/>
    <xf numFmtId="0" fontId="9" fillId="0" borderId="0" xfId="0" applyFont="1" applyBorder="1" applyAlignment="1">
      <alignment horizontal="center" vertical="center"/>
    </xf>
    <xf numFmtId="0" fontId="10" fillId="0" borderId="17" xfId="0" applyFont="1" applyBorder="1" applyAlignment="1">
      <alignment horizontal="center"/>
    </xf>
    <xf numFmtId="0" fontId="9" fillId="0" borderId="0" xfId="0" applyFont="1" applyBorder="1" applyAlignment="1">
      <alignment horizontal="left"/>
    </xf>
    <xf numFmtId="0" fontId="9" fillId="0" borderId="0" xfId="0" applyFont="1" applyBorder="1" applyAlignment="1">
      <alignment horizontal="center" wrapText="1"/>
    </xf>
    <xf numFmtId="0" fontId="9" fillId="0" borderId="6" xfId="0" applyFont="1" applyBorder="1" applyAlignment="1"/>
    <xf numFmtId="0" fontId="20" fillId="0" borderId="0" xfId="0" applyFont="1"/>
    <xf numFmtId="0" fontId="10" fillId="0" borderId="0" xfId="0" applyFont="1"/>
    <xf numFmtId="0" fontId="10" fillId="0" borderId="0" xfId="0" applyFont="1" applyAlignment="1">
      <alignment horizontal="center"/>
    </xf>
    <xf numFmtId="49" fontId="10" fillId="0" borderId="0" xfId="0" applyNumberFormat="1" applyFont="1" applyAlignment="1">
      <alignment horizontal="center"/>
    </xf>
    <xf numFmtId="0" fontId="7" fillId="0" borderId="9" xfId="0" applyFont="1" applyBorder="1" applyAlignment="1">
      <alignment horizontal="center"/>
    </xf>
    <xf numFmtId="0" fontId="7" fillId="0" borderId="8" xfId="0" applyFont="1" applyBorder="1" applyAlignment="1">
      <alignment horizontal="center"/>
    </xf>
    <xf numFmtId="0" fontId="22" fillId="0" borderId="8" xfId="0" applyFont="1" applyBorder="1" applyAlignment="1">
      <alignment horizontal="center"/>
    </xf>
    <xf numFmtId="0" fontId="7" fillId="0" borderId="5" xfId="0" applyFont="1" applyFill="1" applyBorder="1"/>
    <xf numFmtId="0" fontId="7" fillId="0" borderId="7" xfId="0" applyFont="1" applyFill="1" applyBorder="1"/>
    <xf numFmtId="0" fontId="0" fillId="0" borderId="7" xfId="0" applyFont="1" applyBorder="1"/>
    <xf numFmtId="0" fontId="0" fillId="0" borderId="6" xfId="0" applyFont="1" applyBorder="1"/>
    <xf numFmtId="0" fontId="7" fillId="0" borderId="6" xfId="0" applyFont="1" applyFill="1" applyBorder="1"/>
    <xf numFmtId="12" fontId="10" fillId="0" borderId="0" xfId="0" applyNumberFormat="1" applyFont="1" applyAlignment="1">
      <alignment horizontal="center"/>
    </xf>
    <xf numFmtId="0" fontId="21" fillId="0" borderId="0" xfId="0" applyFont="1" applyAlignment="1">
      <alignment horizontal="left" vertical="center"/>
    </xf>
    <xf numFmtId="0" fontId="10" fillId="0" borderId="0" xfId="0" applyFont="1" applyAlignment="1">
      <alignment horizontal="left" vertical="center"/>
    </xf>
    <xf numFmtId="0" fontId="15" fillId="0" borderId="0" xfId="0" applyFont="1"/>
    <xf numFmtId="0" fontId="12" fillId="0" borderId="0" xfId="0" applyFont="1"/>
    <xf numFmtId="164" fontId="1" fillId="0" borderId="8" xfId="1" applyNumberFormat="1" applyFont="1" applyBorder="1"/>
    <xf numFmtId="0" fontId="1" fillId="0" borderId="0" xfId="0" applyFont="1"/>
    <xf numFmtId="164" fontId="1" fillId="0" borderId="0" xfId="1" applyNumberFormat="1" applyFont="1" applyBorder="1"/>
    <xf numFmtId="0" fontId="0" fillId="0" borderId="24" xfId="0" applyFont="1" applyBorder="1"/>
    <xf numFmtId="0" fontId="0" fillId="0" borderId="29" xfId="0" applyFont="1" applyBorder="1"/>
    <xf numFmtId="3" fontId="0" fillId="0" borderId="24" xfId="1" applyNumberFormat="1" applyFont="1" applyBorder="1"/>
    <xf numFmtId="164" fontId="0" fillId="0" borderId="29" xfId="0" applyNumberFormat="1" applyFont="1" applyBorder="1"/>
    <xf numFmtId="164" fontId="0" fillId="0" borderId="24" xfId="0" applyNumberFormat="1" applyFont="1" applyBorder="1"/>
    <xf numFmtId="164" fontId="0" fillId="0" borderId="29" xfId="1" applyNumberFormat="1" applyFont="1" applyBorder="1"/>
    <xf numFmtId="164" fontId="0" fillId="0" borderId="24" xfId="1" applyNumberFormat="1" applyFont="1" applyBorder="1"/>
    <xf numFmtId="43" fontId="1" fillId="0" borderId="25" xfId="1" applyFont="1" applyBorder="1"/>
    <xf numFmtId="164" fontId="1" fillId="0" borderId="8" xfId="1" applyNumberFormat="1" applyFont="1" applyBorder="1" applyAlignment="1"/>
    <xf numFmtId="164" fontId="1" fillId="0" borderId="12" xfId="1" applyNumberFormat="1" applyFont="1" applyBorder="1"/>
    <xf numFmtId="43" fontId="7" fillId="2" borderId="26" xfId="1" applyFont="1" applyFill="1" applyBorder="1" applyAlignment="1">
      <alignment horizontal="center"/>
    </xf>
    <xf numFmtId="0" fontId="30" fillId="0" borderId="6" xfId="0" applyFont="1" applyBorder="1"/>
    <xf numFmtId="0" fontId="30" fillId="0" borderId="0" xfId="0" applyFont="1"/>
    <xf numFmtId="0" fontId="30" fillId="0" borderId="7" xfId="0" applyFont="1" applyBorder="1"/>
    <xf numFmtId="0" fontId="16" fillId="0" borderId="0" xfId="0" applyFont="1" applyBorder="1" applyAlignment="1">
      <alignment horizontal="left" wrapText="1"/>
    </xf>
    <xf numFmtId="164" fontId="1" fillId="0" borderId="8" xfId="1" applyNumberFormat="1" applyFont="1" applyBorder="1" applyAlignment="1">
      <alignment vertical="center"/>
    </xf>
    <xf numFmtId="0" fontId="0" fillId="0" borderId="0" xfId="0" applyBorder="1"/>
    <xf numFmtId="0" fontId="14" fillId="0" borderId="0" xfId="0" applyFont="1" applyBorder="1" applyAlignment="1">
      <alignment vertical="center" wrapText="1"/>
    </xf>
    <xf numFmtId="164" fontId="1" fillId="0" borderId="5" xfId="1" applyNumberFormat="1" applyFont="1" applyBorder="1"/>
    <xf numFmtId="0" fontId="7" fillId="0" borderId="0" xfId="0" applyFont="1" applyBorder="1"/>
    <xf numFmtId="164" fontId="1" fillId="0" borderId="9" xfId="1" applyNumberFormat="1" applyFont="1" applyBorder="1" applyAlignment="1">
      <alignment vertical="center"/>
    </xf>
    <xf numFmtId="0" fontId="7" fillId="0" borderId="8" xfId="0" applyFont="1" applyFill="1" applyBorder="1" applyAlignment="1">
      <alignment horizontal="center" vertical="center"/>
    </xf>
    <xf numFmtId="0" fontId="3" fillId="3" borderId="3" xfId="0" applyFont="1" applyFill="1" applyBorder="1" applyAlignment="1">
      <alignment wrapText="1"/>
    </xf>
    <xf numFmtId="0" fontId="7" fillId="3" borderId="3" xfId="0" applyFont="1" applyFill="1" applyBorder="1" applyAlignment="1">
      <alignment horizontal="center"/>
    </xf>
    <xf numFmtId="0" fontId="0" fillId="3" borderId="3" xfId="0" applyFont="1" applyFill="1" applyBorder="1" applyAlignment="1">
      <alignment horizontal="center"/>
    </xf>
    <xf numFmtId="0" fontId="7" fillId="3" borderId="10" xfId="0" applyFont="1" applyFill="1" applyBorder="1" applyAlignment="1">
      <alignment horizontal="center"/>
    </xf>
    <xf numFmtId="0" fontId="9" fillId="0" borderId="0" xfId="0" applyFont="1" applyBorder="1" applyAlignment="1">
      <alignment horizontal="left" indent="1"/>
    </xf>
    <xf numFmtId="0" fontId="9" fillId="0" borderId="0" xfId="0" applyFont="1" applyBorder="1" applyAlignment="1">
      <alignment vertical="center" wrapText="1"/>
    </xf>
    <xf numFmtId="0" fontId="0" fillId="0" borderId="0" xfId="0" applyBorder="1" applyAlignment="1">
      <alignment horizontal="left"/>
    </xf>
    <xf numFmtId="0" fontId="9" fillId="0" borderId="0" xfId="0" applyFont="1" applyBorder="1" applyAlignment="1">
      <alignment horizontal="left" indent="1"/>
    </xf>
    <xf numFmtId="0" fontId="33" fillId="0" borderId="0" xfId="0" applyFont="1" applyAlignment="1">
      <alignment horizontal="center"/>
    </xf>
    <xf numFmtId="0" fontId="9" fillId="0" borderId="0" xfId="0" applyFont="1" applyBorder="1" applyAlignment="1"/>
    <xf numFmtId="0" fontId="10" fillId="0" borderId="0" xfId="0" applyFont="1" applyBorder="1" applyAlignment="1">
      <alignment horizontal="center"/>
    </xf>
    <xf numFmtId="0" fontId="0" fillId="0" borderId="0" xfId="0" applyFont="1" applyBorder="1" applyAlignment="1">
      <alignment horizontal="left" indent="2"/>
    </xf>
    <xf numFmtId="0" fontId="10" fillId="0" borderId="0" xfId="0" applyFont="1" applyBorder="1" applyAlignment="1">
      <alignment horizontal="left" indent="2"/>
    </xf>
    <xf numFmtId="0" fontId="0" fillId="0" borderId="0" xfId="0" applyFont="1" applyBorder="1"/>
    <xf numFmtId="0" fontId="10" fillId="0" borderId="0" xfId="0" quotePrefix="1" applyFont="1" applyBorder="1" applyAlignment="1">
      <alignment horizontal="left"/>
    </xf>
    <xf numFmtId="0" fontId="9" fillId="0" borderId="0" xfId="0" applyFont="1" applyBorder="1"/>
    <xf numFmtId="0" fontId="9" fillId="0" borderId="0" xfId="0" applyFont="1" applyBorder="1" applyAlignment="1">
      <alignment horizontal="left" indent="4"/>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0" fontId="10" fillId="0" borderId="0" xfId="0" applyFont="1" applyBorder="1" applyAlignment="1">
      <alignment horizontal="left" indent="3"/>
    </xf>
    <xf numFmtId="0" fontId="0" fillId="0" borderId="0" xfId="0" applyBorder="1" applyAlignment="1">
      <alignment horizontal="left" indent="3"/>
    </xf>
    <xf numFmtId="0" fontId="7" fillId="0" borderId="0" xfId="0" applyFont="1"/>
    <xf numFmtId="0" fontId="7" fillId="0" borderId="6" xfId="0" applyFont="1" applyBorder="1"/>
    <xf numFmtId="0" fontId="9" fillId="0" borderId="0" xfId="0" applyFont="1" applyBorder="1" applyAlignment="1">
      <alignment horizontal="center" vertical="center" wrapText="1"/>
    </xf>
    <xf numFmtId="0" fontId="9" fillId="0" borderId="6" xfId="0" applyFont="1" applyBorder="1" applyAlignment="1">
      <alignment horizontal="left"/>
    </xf>
    <xf numFmtId="0" fontId="2" fillId="0" borderId="5" xfId="0" applyFont="1" applyBorder="1" applyAlignment="1">
      <alignment horizontal="center"/>
    </xf>
    <xf numFmtId="0" fontId="2" fillId="0" borderId="8" xfId="0" applyFont="1" applyBorder="1" applyAlignment="1">
      <alignment horizontal="center" vertical="top"/>
    </xf>
    <xf numFmtId="0" fontId="2" fillId="0" borderId="5" xfId="0" applyFont="1" applyBorder="1" applyAlignment="1">
      <alignment horizontal="center" vertical="top"/>
    </xf>
    <xf numFmtId="0" fontId="2" fillId="0" borderId="24" xfId="0" applyFont="1" applyBorder="1" applyAlignment="1">
      <alignment horizontal="center" vertical="top"/>
    </xf>
    <xf numFmtId="0" fontId="2" fillId="0" borderId="8" xfId="0" applyFont="1" applyBorder="1" applyAlignment="1">
      <alignment horizontal="center"/>
    </xf>
    <xf numFmtId="0" fontId="38" fillId="0" borderId="5" xfId="0" applyFont="1" applyFill="1" applyBorder="1"/>
    <xf numFmtId="0" fontId="10" fillId="0" borderId="0" xfId="0" applyFont="1" applyBorder="1" applyAlignment="1">
      <alignment horizontal="center"/>
    </xf>
    <xf numFmtId="0" fontId="0" fillId="0" borderId="0" xfId="0" applyAlignment="1">
      <alignment vertical="top" wrapText="1"/>
    </xf>
    <xf numFmtId="0" fontId="0" fillId="0" borderId="31" xfId="0" applyBorder="1"/>
    <xf numFmtId="0" fontId="0" fillId="0" borderId="32" xfId="0" applyBorder="1"/>
    <xf numFmtId="0" fontId="9" fillId="0" borderId="32" xfId="0" applyFont="1" applyBorder="1" applyAlignment="1">
      <alignment horizontal="left" indent="4"/>
    </xf>
    <xf numFmtId="0" fontId="0" fillId="0" borderId="30" xfId="0" applyBorder="1"/>
    <xf numFmtId="0" fontId="0" fillId="0" borderId="31" xfId="0" applyBorder="1" applyAlignment="1">
      <alignment horizontal="left"/>
    </xf>
    <xf numFmtId="0" fontId="10" fillId="0" borderId="32" xfId="0" applyFont="1" applyBorder="1" applyAlignment="1">
      <alignment horizontal="left" indent="2"/>
    </xf>
    <xf numFmtId="0" fontId="9" fillId="0" borderId="32" xfId="0" applyFont="1" applyBorder="1" applyAlignment="1">
      <alignment horizontal="left" indent="1"/>
    </xf>
    <xf numFmtId="0" fontId="0" fillId="0" borderId="34" xfId="0" applyBorder="1"/>
    <xf numFmtId="0" fontId="33" fillId="0" borderId="30" xfId="0" applyFont="1" applyBorder="1" applyAlignment="1">
      <alignment horizontal="center" vertical="center"/>
    </xf>
    <xf numFmtId="164" fontId="0" fillId="0" borderId="8" xfId="1" quotePrefix="1" applyNumberFormat="1" applyFont="1" applyBorder="1"/>
    <xf numFmtId="0" fontId="12" fillId="0" borderId="0" xfId="0" applyFont="1" applyBorder="1" applyAlignment="1">
      <alignment wrapText="1"/>
    </xf>
    <xf numFmtId="0" fontId="12" fillId="0" borderId="0" xfId="0" applyFont="1" applyBorder="1" applyAlignment="1">
      <alignment wrapText="1"/>
    </xf>
    <xf numFmtId="0" fontId="7" fillId="0" borderId="0" xfId="0" applyFont="1" applyFill="1" applyAlignment="1">
      <alignment horizontal="right"/>
    </xf>
    <xf numFmtId="0" fontId="12" fillId="0" borderId="0" xfId="0" applyFont="1" applyFill="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wrapText="1"/>
    </xf>
    <xf numFmtId="0" fontId="3" fillId="0" borderId="0" xfId="0" applyFont="1" applyBorder="1" applyAlignment="1">
      <alignment horizontal="center" vertical="top"/>
    </xf>
    <xf numFmtId="164" fontId="3" fillId="0" borderId="0" xfId="1" applyNumberFormat="1" applyFont="1" applyBorder="1" applyAlignment="1">
      <alignment horizontal="center" vertical="top"/>
    </xf>
    <xf numFmtId="0" fontId="7" fillId="3" borderId="8" xfId="0" applyFont="1" applyFill="1" applyBorder="1" applyAlignment="1">
      <alignment vertical="center"/>
    </xf>
    <xf numFmtId="0" fontId="7" fillId="3" borderId="8" xfId="0" applyFont="1" applyFill="1" applyBorder="1" applyAlignment="1">
      <alignment horizontal="center"/>
    </xf>
    <xf numFmtId="0" fontId="0" fillId="0" borderId="8" xfId="0" applyFont="1" applyFill="1" applyBorder="1" applyAlignment="1">
      <alignment horizontal="center" vertical="top"/>
    </xf>
    <xf numFmtId="164" fontId="0" fillId="0" borderId="8" xfId="0" applyNumberFormat="1" applyFont="1" applyFill="1" applyBorder="1" applyAlignment="1">
      <alignment vertical="center"/>
    </xf>
    <xf numFmtId="0" fontId="10" fillId="0" borderId="7" xfId="0" applyFont="1" applyBorder="1" applyAlignment="1">
      <alignment horizontal="left"/>
    </xf>
    <xf numFmtId="0" fontId="10" fillId="0" borderId="32" xfId="0" applyFont="1" applyBorder="1" applyAlignment="1">
      <alignment horizontal="center"/>
    </xf>
    <xf numFmtId="0" fontId="10" fillId="0" borderId="0" xfId="0" applyFont="1" applyBorder="1" applyAlignment="1">
      <alignment horizont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3" borderId="5" xfId="0" applyFont="1" applyFill="1" applyBorder="1" applyAlignment="1">
      <alignment horizontal="left" vertical="center"/>
    </xf>
    <xf numFmtId="0" fontId="7" fillId="3" borderId="7" xfId="0" applyFont="1" applyFill="1" applyBorder="1" applyAlignment="1">
      <alignment horizontal="left" vertical="center"/>
    </xf>
    <xf numFmtId="0" fontId="10" fillId="0" borderId="32" xfId="0" applyFont="1" applyBorder="1" applyAlignment="1">
      <alignment horizontal="center" wrapText="1"/>
    </xf>
    <xf numFmtId="0" fontId="10" fillId="0" borderId="0" xfId="0" applyFont="1" applyBorder="1" applyAlignment="1">
      <alignment horizontal="center" wrapText="1"/>
    </xf>
    <xf numFmtId="0" fontId="32" fillId="0" borderId="32" xfId="0" applyFont="1" applyBorder="1" applyAlignment="1">
      <alignment horizontal="center"/>
    </xf>
    <xf numFmtId="0" fontId="32" fillId="0" borderId="0" xfId="0" applyFont="1" applyBorder="1" applyAlignment="1">
      <alignment horizontal="center"/>
    </xf>
    <xf numFmtId="0" fontId="32" fillId="0" borderId="31" xfId="0" applyFont="1" applyBorder="1" applyAlignment="1">
      <alignment horizontal="center"/>
    </xf>
    <xf numFmtId="0" fontId="9" fillId="0" borderId="0" xfId="0" applyFont="1" applyBorder="1" applyAlignment="1">
      <alignment horizontal="left" vertical="center" indent="2"/>
    </xf>
    <xf numFmtId="0" fontId="9" fillId="0" borderId="0" xfId="0" applyFont="1" applyBorder="1" applyAlignment="1">
      <alignment horizontal="center" vertical="center"/>
    </xf>
    <xf numFmtId="0" fontId="10" fillId="0" borderId="6" xfId="0" quotePrefix="1" applyFont="1" applyBorder="1" applyAlignment="1">
      <alignment horizontal="left"/>
    </xf>
    <xf numFmtId="0" fontId="10" fillId="0" borderId="6" xfId="0" applyFont="1" applyBorder="1" applyAlignment="1">
      <alignment horizontal="left"/>
    </xf>
    <xf numFmtId="0" fontId="12" fillId="0" borderId="0" xfId="0" applyFont="1" applyAlignment="1">
      <alignment horizontal="left"/>
    </xf>
    <xf numFmtId="0" fontId="10" fillId="0" borderId="7" xfId="0" applyFont="1" applyBorder="1" applyAlignment="1">
      <alignment horizontal="left" wrapText="1"/>
    </xf>
    <xf numFmtId="0" fontId="10" fillId="0" borderId="0" xfId="0" quotePrefix="1" applyFont="1" applyBorder="1" applyAlignment="1">
      <alignment horizontal="left"/>
    </xf>
    <xf numFmtId="0" fontId="10" fillId="0" borderId="0" xfId="0" applyFont="1" applyBorder="1" applyAlignment="1">
      <alignment horizontal="left"/>
    </xf>
    <xf numFmtId="0" fontId="10" fillId="0" borderId="31" xfId="0" applyFont="1" applyBorder="1" applyAlignment="1">
      <alignment horizontal="left"/>
    </xf>
    <xf numFmtId="0" fontId="0" fillId="0" borderId="32"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31" xfId="0" applyFont="1" applyBorder="1" applyAlignment="1">
      <alignment horizontal="left" vertical="top" wrapText="1" indent="1"/>
    </xf>
    <xf numFmtId="0" fontId="0" fillId="0" borderId="35" xfId="0" applyFont="1" applyBorder="1" applyAlignment="1">
      <alignment horizontal="left" vertical="top" wrapText="1" indent="1"/>
    </xf>
    <xf numFmtId="0" fontId="0" fillId="0" borderId="30" xfId="0" applyFont="1" applyBorder="1" applyAlignment="1">
      <alignment horizontal="left" vertical="top" wrapText="1" indent="1"/>
    </xf>
    <xf numFmtId="0" fontId="0" fillId="0" borderId="33" xfId="0" applyFont="1" applyBorder="1" applyAlignment="1">
      <alignment horizontal="left" vertical="top" wrapText="1" indent="1"/>
    </xf>
    <xf numFmtId="0" fontId="9" fillId="0" borderId="6" xfId="0" applyFont="1" applyBorder="1" applyAlignment="1">
      <alignment horizontal="left"/>
    </xf>
    <xf numFmtId="0" fontId="41" fillId="0" borderId="0" xfId="0" applyFont="1" applyAlignment="1"/>
    <xf numFmtId="0" fontId="9" fillId="0" borderId="0" xfId="0" applyFont="1" applyBorder="1" applyAlignment="1">
      <alignment horizontal="left" vertical="center" indent="3"/>
    </xf>
    <xf numFmtId="0" fontId="9" fillId="0" borderId="0" xfId="0" applyFont="1" applyBorder="1" applyAlignment="1">
      <alignment horizontal="left"/>
    </xf>
    <xf numFmtId="0" fontId="9" fillId="0" borderId="31" xfId="0" applyFont="1" applyBorder="1" applyAlignment="1">
      <alignment horizontal="left"/>
    </xf>
    <xf numFmtId="0" fontId="10" fillId="0" borderId="6" xfId="0" applyFont="1" applyBorder="1" applyAlignment="1">
      <alignment horizontal="left" wrapText="1"/>
    </xf>
    <xf numFmtId="0" fontId="9" fillId="0" borderId="0" xfId="0" applyFont="1" applyBorder="1" applyAlignment="1">
      <alignment horizontal="left" indent="1"/>
    </xf>
    <xf numFmtId="0" fontId="9" fillId="0" borderId="31" xfId="0" applyFont="1" applyBorder="1" applyAlignment="1">
      <alignment horizontal="left" indent="1"/>
    </xf>
    <xf numFmtId="0" fontId="41" fillId="0" borderId="0" xfId="0" applyFont="1"/>
    <xf numFmtId="0" fontId="7" fillId="0" borderId="0" xfId="0" applyFont="1" applyAlignment="1">
      <alignment horizontal="right"/>
    </xf>
    <xf numFmtId="0" fontId="37" fillId="0" borderId="0" xfId="0" applyFont="1" applyAlignment="1">
      <alignment horizontal="left" vertical="top" wrapText="1"/>
    </xf>
    <xf numFmtId="0" fontId="3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xf numFmtId="0" fontId="7" fillId="0" borderId="0" xfId="0" applyFont="1" applyFill="1" applyAlignment="1">
      <alignment horizontal="right"/>
    </xf>
    <xf numFmtId="0" fontId="15" fillId="0" borderId="0" xfId="0" applyFont="1" applyAlignment="1">
      <alignment horizontal="right"/>
    </xf>
    <xf numFmtId="0" fontId="12" fillId="0" borderId="0" xfId="0" applyFont="1" applyFill="1" applyAlignment="1"/>
    <xf numFmtId="0" fontId="9" fillId="0" borderId="6" xfId="0" applyFont="1" applyBorder="1" applyAlignment="1"/>
    <xf numFmtId="0" fontId="0" fillId="0" borderId="0" xfId="0" applyFont="1" applyBorder="1"/>
    <xf numFmtId="0" fontId="12" fillId="0" borderId="0" xfId="0" applyFont="1" applyAlignment="1">
      <alignment vertical="top" wrapText="1"/>
    </xf>
    <xf numFmtId="0" fontId="12" fillId="0" borderId="0" xfId="0" applyFont="1" applyAlignment="1">
      <alignment horizontal="left" vertical="top" wrapText="1"/>
    </xf>
    <xf numFmtId="0" fontId="7" fillId="0" borderId="0" xfId="0" applyFont="1" applyAlignment="1">
      <alignment horizontal="left"/>
    </xf>
    <xf numFmtId="0" fontId="7" fillId="0" borderId="3" xfId="0" applyFont="1" applyBorder="1"/>
    <xf numFmtId="0" fontId="7"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23" xfId="0" applyFont="1" applyBorder="1" applyAlignment="1">
      <alignment horizontal="center" vertical="center"/>
    </xf>
    <xf numFmtId="165" fontId="10" fillId="0" borderId="16" xfId="0" applyNumberFormat="1" applyFont="1" applyBorder="1" applyAlignment="1">
      <alignment horizontal="center" vertical="center"/>
    </xf>
    <xf numFmtId="165" fontId="10" fillId="0" borderId="17" xfId="0" applyNumberFormat="1" applyFont="1" applyBorder="1" applyAlignment="1">
      <alignment horizontal="center" vertical="center"/>
    </xf>
    <xf numFmtId="165" fontId="10" fillId="0" borderId="20" xfId="0" applyNumberFormat="1" applyFont="1" applyBorder="1" applyAlignment="1">
      <alignment horizontal="center" vertical="center"/>
    </xf>
    <xf numFmtId="0" fontId="31" fillId="0" borderId="3" xfId="0" applyFont="1" applyBorder="1" applyAlignment="1">
      <alignment horizontal="center" vertical="distributed"/>
    </xf>
    <xf numFmtId="0" fontId="31" fillId="0" borderId="23" xfId="0" applyFont="1" applyBorder="1" applyAlignment="1">
      <alignment horizontal="center" vertical="distributed"/>
    </xf>
    <xf numFmtId="0" fontId="13" fillId="0" borderId="17" xfId="0" applyFont="1" applyBorder="1" applyAlignment="1">
      <alignment horizontal="center" vertical="top"/>
    </xf>
    <xf numFmtId="0" fontId="13" fillId="0" borderId="20" xfId="0" applyFont="1" applyBorder="1" applyAlignment="1">
      <alignment horizontal="center" vertical="top"/>
    </xf>
    <xf numFmtId="0" fontId="14" fillId="0" borderId="0" xfId="0" applyFont="1" applyAlignment="1">
      <alignment vertical="center"/>
    </xf>
    <xf numFmtId="0" fontId="7" fillId="3" borderId="5" xfId="0" applyFont="1" applyFill="1" applyBorder="1" applyAlignment="1">
      <alignment vertical="center"/>
    </xf>
    <xf numFmtId="0" fontId="7" fillId="3" borderId="7" xfId="0" applyFont="1" applyFill="1" applyBorder="1" applyAlignment="1">
      <alignment vertical="center"/>
    </xf>
    <xf numFmtId="0" fontId="7" fillId="3" borderId="9" xfId="0" applyFont="1" applyFill="1" applyBorder="1" applyAlignment="1">
      <alignment vertical="center"/>
    </xf>
    <xf numFmtId="0" fontId="7" fillId="0" borderId="7" xfId="0" applyFont="1" applyBorder="1" applyAlignment="1">
      <alignment vertical="center" wrapText="1"/>
    </xf>
    <xf numFmtId="0" fontId="15" fillId="0" borderId="7" xfId="0" applyFont="1" applyBorder="1" applyAlignment="1">
      <alignment vertical="center" wrapText="1"/>
    </xf>
    <xf numFmtId="0" fontId="14" fillId="0" borderId="8" xfId="0" applyFont="1" applyBorder="1" applyAlignment="1">
      <alignment vertical="top" wrapText="1"/>
    </xf>
    <xf numFmtId="0" fontId="14" fillId="0" borderId="0" xfId="0" applyFont="1" applyAlignment="1">
      <alignment vertical="top" wrapText="1"/>
    </xf>
    <xf numFmtId="0" fontId="19" fillId="0" borderId="8" xfId="0" applyFont="1" applyFill="1" applyBorder="1" applyAlignment="1">
      <alignment vertical="top" wrapText="1"/>
    </xf>
    <xf numFmtId="0" fontId="19" fillId="0" borderId="0" xfId="0" applyFont="1" applyAlignment="1">
      <alignment vertical="top" wrapText="1"/>
    </xf>
    <xf numFmtId="0" fontId="19" fillId="0" borderId="8" xfId="0" applyFont="1" applyBorder="1" applyAlignment="1">
      <alignment vertical="top" wrapText="1"/>
    </xf>
    <xf numFmtId="0" fontId="14" fillId="0" borderId="8" xfId="0" applyFont="1" applyBorder="1" applyAlignment="1">
      <alignment vertical="center"/>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29" xfId="0" applyFont="1" applyBorder="1" applyAlignment="1">
      <alignment horizontal="left" vertical="top" wrapText="1"/>
    </xf>
    <xf numFmtId="0" fontId="9" fillId="0" borderId="21" xfId="0" applyFont="1" applyBorder="1" applyAlignment="1">
      <alignment horizontal="center" vertical="center"/>
    </xf>
    <xf numFmtId="0" fontId="9" fillId="0" borderId="28" xfId="0" applyFont="1" applyBorder="1" applyAlignment="1">
      <alignment horizontal="center" vertical="center"/>
    </xf>
    <xf numFmtId="0" fontId="10" fillId="0" borderId="7" xfId="0" applyFont="1" applyBorder="1" applyAlignment="1">
      <alignment horizontal="center"/>
    </xf>
    <xf numFmtId="0" fontId="10" fillId="0" borderId="9" xfId="0" applyFont="1" applyBorder="1" applyAlignment="1">
      <alignment horizontal="center"/>
    </xf>
    <xf numFmtId="0" fontId="9" fillId="0" borderId="4" xfId="0" applyFont="1" applyBorder="1" applyAlignment="1"/>
    <xf numFmtId="0" fontId="9" fillId="0" borderId="0" xfId="0" applyFont="1" applyBorder="1" applyAlignment="1"/>
    <xf numFmtId="0" fontId="9" fillId="0" borderId="27" xfId="0" applyFont="1" applyBorder="1" applyAlignment="1">
      <alignment horizontal="center" vertical="center"/>
    </xf>
    <xf numFmtId="0" fontId="9" fillId="0" borderId="17" xfId="0" applyFont="1" applyBorder="1" applyAlignment="1">
      <alignment horizontal="center"/>
    </xf>
    <xf numFmtId="0" fontId="9" fillId="0" borderId="20" xfId="0" applyFont="1" applyBorder="1" applyAlignment="1">
      <alignment horizontal="center"/>
    </xf>
    <xf numFmtId="0" fontId="10" fillId="0" borderId="1"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1" fillId="0" borderId="1"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9"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7" fillId="3" borderId="15" xfId="0" applyFont="1" applyFill="1" applyBorder="1" applyAlignment="1">
      <alignment vertical="center"/>
    </xf>
    <xf numFmtId="0" fontId="7" fillId="0" borderId="8" xfId="0" applyFont="1" applyBorder="1"/>
    <xf numFmtId="0" fontId="10" fillId="0" borderId="6" xfId="0" applyFont="1" applyBorder="1" applyAlignment="1">
      <alignment horizontal="center" wrapText="1"/>
    </xf>
    <xf numFmtId="0" fontId="10" fillId="0" borderId="14" xfId="0" applyFont="1" applyBorder="1" applyAlignment="1">
      <alignment horizontal="center" wrapText="1"/>
    </xf>
    <xf numFmtId="0" fontId="10" fillId="0" borderId="16" xfId="0" applyFont="1" applyBorder="1" applyAlignment="1">
      <alignment horizontal="center" vertical="center"/>
    </xf>
    <xf numFmtId="0" fontId="2" fillId="0" borderId="7" xfId="0" applyFont="1" applyBorder="1"/>
    <xf numFmtId="0" fontId="7" fillId="0" borderId="4" xfId="0" applyFont="1" applyBorder="1" applyAlignment="1">
      <alignment horizontal="center"/>
    </xf>
    <xf numFmtId="0" fontId="7" fillId="0" borderId="0" xfId="0" applyFont="1" applyBorder="1" applyAlignment="1">
      <alignment horizontal="center"/>
    </xf>
    <xf numFmtId="0" fontId="7" fillId="0" borderId="28" xfId="0" applyFont="1" applyBorder="1" applyAlignment="1">
      <alignment horizontal="center"/>
    </xf>
    <xf numFmtId="0" fontId="9" fillId="0" borderId="11" xfId="0" applyFont="1" applyBorder="1" applyAlignment="1">
      <alignment horizontal="left"/>
    </xf>
    <xf numFmtId="0" fontId="0" fillId="0" borderId="8" xfId="0" applyFont="1" applyBorder="1" applyAlignment="1">
      <alignment wrapText="1"/>
    </xf>
    <xf numFmtId="0" fontId="36" fillId="0" borderId="5" xfId="2" applyFont="1" applyBorder="1" applyAlignment="1">
      <alignment horizontal="left"/>
    </xf>
    <xf numFmtId="0" fontId="36" fillId="0" borderId="7" xfId="2" applyFont="1" applyBorder="1" applyAlignment="1">
      <alignment horizontal="left"/>
    </xf>
    <xf numFmtId="0" fontId="36" fillId="0" borderId="9" xfId="2" applyFont="1" applyBorder="1" applyAlignment="1">
      <alignment horizontal="left"/>
    </xf>
    <xf numFmtId="0" fontId="7" fillId="0" borderId="8" xfId="0" applyFont="1" applyBorder="1" applyAlignment="1">
      <alignment wrapText="1"/>
    </xf>
    <xf numFmtId="0" fontId="24" fillId="0" borderId="5" xfId="0" applyFont="1" applyBorder="1" applyAlignment="1">
      <alignment horizontal="left" vertical="top" wrapText="1"/>
    </xf>
    <xf numFmtId="0" fontId="24" fillId="0" borderId="7" xfId="0" applyFont="1" applyBorder="1" applyAlignment="1">
      <alignment horizontal="left" vertical="top" wrapText="1"/>
    </xf>
    <xf numFmtId="0" fontId="24" fillId="0" borderId="9" xfId="0" applyFont="1" applyBorder="1" applyAlignment="1">
      <alignment horizontal="left" vertical="top" wrapText="1"/>
    </xf>
    <xf numFmtId="0" fontId="14" fillId="0" borderId="6" xfId="0" applyFont="1" applyBorder="1" applyAlignment="1">
      <alignment vertical="center" wrapText="1"/>
    </xf>
    <xf numFmtId="0" fontId="16" fillId="0" borderId="0" xfId="0" applyFont="1" applyBorder="1" applyAlignment="1">
      <alignment horizontal="left" wrapText="1"/>
    </xf>
    <xf numFmtId="0" fontId="12" fillId="0" borderId="6" xfId="0" applyFont="1" applyFill="1" applyBorder="1" applyAlignment="1">
      <alignment horizontal="center"/>
    </xf>
    <xf numFmtId="0" fontId="14" fillId="0" borderId="8" xfId="0" applyFont="1" applyBorder="1" applyAlignment="1">
      <alignment vertical="center" wrapText="1"/>
    </xf>
    <xf numFmtId="0" fontId="15" fillId="2" borderId="2" xfId="0" applyFont="1" applyFill="1" applyBorder="1" applyAlignment="1">
      <alignment wrapText="1"/>
    </xf>
    <xf numFmtId="0" fontId="15" fillId="2" borderId="3" xfId="0" applyFont="1" applyFill="1" applyBorder="1" applyAlignment="1">
      <alignment wrapText="1"/>
    </xf>
    <xf numFmtId="0" fontId="15" fillId="2" borderId="10" xfId="0" applyFont="1" applyFill="1" applyBorder="1" applyAlignment="1">
      <alignment wrapText="1"/>
    </xf>
    <xf numFmtId="0" fontId="15" fillId="2" borderId="11" xfId="0" applyFont="1" applyFill="1" applyBorder="1" applyAlignment="1">
      <alignment wrapText="1"/>
    </xf>
    <xf numFmtId="0" fontId="15" fillId="2" borderId="6" xfId="0" applyFont="1" applyFill="1" applyBorder="1" applyAlignment="1">
      <alignment wrapText="1"/>
    </xf>
    <xf numFmtId="0" fontId="15" fillId="2" borderId="14" xfId="0" applyFont="1" applyFill="1" applyBorder="1" applyAlignment="1">
      <alignment wrapText="1"/>
    </xf>
    <xf numFmtId="0" fontId="14" fillId="0" borderId="12" xfId="0" applyFont="1" applyBorder="1" applyAlignment="1">
      <alignment vertical="top" wrapText="1"/>
    </xf>
    <xf numFmtId="0" fontId="7" fillId="3" borderId="5" xfId="0" applyFont="1" applyFill="1" applyBorder="1" applyAlignment="1">
      <alignment vertical="top" wrapText="1"/>
    </xf>
    <xf numFmtId="0" fontId="7" fillId="3" borderId="7" xfId="0" applyFont="1" applyFill="1" applyBorder="1" applyAlignment="1">
      <alignment vertical="top" wrapText="1"/>
    </xf>
    <xf numFmtId="0" fontId="7" fillId="3" borderId="3" xfId="0" applyFont="1" applyFill="1" applyBorder="1" applyAlignment="1">
      <alignment vertical="top" wrapText="1"/>
    </xf>
    <xf numFmtId="0" fontId="7" fillId="3" borderId="9" xfId="0" applyFont="1" applyFill="1" applyBorder="1" applyAlignment="1">
      <alignment vertical="top" wrapText="1"/>
    </xf>
    <xf numFmtId="0" fontId="14" fillId="0" borderId="7" xfId="0" applyFont="1" applyBorder="1" applyAlignment="1">
      <alignment vertical="center" wrapText="1"/>
    </xf>
    <xf numFmtId="0" fontId="2" fillId="0" borderId="19" xfId="0" applyFont="1" applyFill="1" applyBorder="1" applyAlignment="1">
      <alignment horizontal="center" vertical="top"/>
    </xf>
    <xf numFmtId="0" fontId="2" fillId="0" borderId="12" xfId="0" applyFont="1" applyFill="1" applyBorder="1" applyAlignment="1">
      <alignment horizontal="center" vertical="top"/>
    </xf>
    <xf numFmtId="164" fontId="7" fillId="0" borderId="2" xfId="0" applyNumberFormat="1" applyFont="1" applyBorder="1" applyAlignment="1">
      <alignment horizontal="center" wrapText="1"/>
    </xf>
    <xf numFmtId="164" fontId="7" fillId="0" borderId="10" xfId="0" applyNumberFormat="1" applyFont="1" applyBorder="1" applyAlignment="1">
      <alignment horizontal="center" wrapText="1"/>
    </xf>
    <xf numFmtId="164" fontId="7" fillId="0" borderId="11" xfId="0" applyNumberFormat="1" applyFont="1" applyBorder="1" applyAlignment="1">
      <alignment horizontal="center" wrapText="1"/>
    </xf>
    <xf numFmtId="164" fontId="7" fillId="0" borderId="14" xfId="0" applyNumberFormat="1" applyFont="1" applyBorder="1" applyAlignment="1">
      <alignment horizontal="center" wrapText="1"/>
    </xf>
    <xf numFmtId="0" fontId="12" fillId="0" borderId="0" xfId="0" applyFont="1" applyBorder="1" applyAlignment="1">
      <alignment wrapText="1"/>
    </xf>
    <xf numFmtId="0" fontId="7" fillId="0" borderId="0" xfId="0" applyFont="1" applyFill="1" applyBorder="1" applyAlignment="1">
      <alignment horizontal="center"/>
    </xf>
    <xf numFmtId="0" fontId="7" fillId="0" borderId="0" xfId="0" applyFont="1" applyBorder="1" applyAlignment="1">
      <alignment horizontal="center" wrapText="1"/>
    </xf>
    <xf numFmtId="0" fontId="0" fillId="0" borderId="8" xfId="0" applyBorder="1"/>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14" xfId="0" applyFont="1" applyFill="1" applyBorder="1" applyAlignment="1">
      <alignment horizontal="left" vertical="top" wrapText="1"/>
    </xf>
    <xf numFmtId="0" fontId="6" fillId="3" borderId="19" xfId="0" applyFont="1" applyFill="1" applyBorder="1" applyAlignment="1">
      <alignment horizontal="center" vertical="center" textRotation="255"/>
    </xf>
    <xf numFmtId="0" fontId="6" fillId="3" borderId="15"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7" fillId="3" borderId="9" xfId="0" applyFont="1" applyFill="1" applyBorder="1" applyAlignment="1">
      <alignment horizontal="left" vertical="center"/>
    </xf>
    <xf numFmtId="0" fontId="15" fillId="0" borderId="8" xfId="0" applyFont="1" applyBorder="1" applyAlignment="1">
      <alignment vertical="center"/>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FFF99"/>
      <color rgb="FF0D1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gnjumc.org/clergy-wespath-benefits-information/" TargetMode="External"/><Relationship Id="rId1" Type="http://schemas.openxmlformats.org/officeDocument/2006/relationships/hyperlink" Target="https://www.wespath.org/retirement/plans/umpip/"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207065</xdr:colOff>
      <xdr:row>36</xdr:row>
      <xdr:rowOff>107674</xdr:rowOff>
    </xdr:from>
    <xdr:to>
      <xdr:col>12</xdr:col>
      <xdr:colOff>245745</xdr:colOff>
      <xdr:row>36</xdr:row>
      <xdr:rowOff>116205</xdr:rowOff>
    </xdr:to>
    <xdr:cxnSp macro="">
      <xdr:nvCxnSpPr>
        <xdr:cNvPr id="3" name="Straight Arrow Connector 2"/>
        <xdr:cNvCxnSpPr/>
      </xdr:nvCxnSpPr>
      <xdr:spPr>
        <a:xfrm>
          <a:off x="3486978" y="12879457"/>
          <a:ext cx="3252332" cy="853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505240</xdr:colOff>
      <xdr:row>37</xdr:row>
      <xdr:rowOff>140805</xdr:rowOff>
    </xdr:from>
    <xdr:to>
      <xdr:col>12</xdr:col>
      <xdr:colOff>255270</xdr:colOff>
      <xdr:row>37</xdr:row>
      <xdr:rowOff>142877</xdr:rowOff>
    </xdr:to>
    <xdr:cxnSp macro="">
      <xdr:nvCxnSpPr>
        <xdr:cNvPr id="5" name="Straight Arrow Connector 4"/>
        <xdr:cNvCxnSpPr/>
      </xdr:nvCxnSpPr>
      <xdr:spPr>
        <a:xfrm>
          <a:off x="5491370" y="14188109"/>
          <a:ext cx="1249183" cy="2072"/>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298174</xdr:colOff>
      <xdr:row>38</xdr:row>
      <xdr:rowOff>115956</xdr:rowOff>
    </xdr:from>
    <xdr:to>
      <xdr:col>12</xdr:col>
      <xdr:colOff>245749</xdr:colOff>
      <xdr:row>38</xdr:row>
      <xdr:rowOff>123828</xdr:rowOff>
    </xdr:to>
    <xdr:cxnSp macro="">
      <xdr:nvCxnSpPr>
        <xdr:cNvPr id="7" name="Straight Arrow Connector 6"/>
        <xdr:cNvCxnSpPr/>
      </xdr:nvCxnSpPr>
      <xdr:spPr>
        <a:xfrm>
          <a:off x="3511826" y="14916978"/>
          <a:ext cx="3219206" cy="7872"/>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8283</xdr:colOff>
      <xdr:row>39</xdr:row>
      <xdr:rowOff>114303</xdr:rowOff>
    </xdr:from>
    <xdr:to>
      <xdr:col>12</xdr:col>
      <xdr:colOff>245763</xdr:colOff>
      <xdr:row>39</xdr:row>
      <xdr:rowOff>115957</xdr:rowOff>
    </xdr:to>
    <xdr:cxnSp macro="">
      <xdr:nvCxnSpPr>
        <xdr:cNvPr id="13" name="Straight Arrow Connector 12"/>
        <xdr:cNvCxnSpPr/>
      </xdr:nvCxnSpPr>
      <xdr:spPr>
        <a:xfrm flipV="1">
          <a:off x="4994413" y="14625433"/>
          <a:ext cx="1736633" cy="1654"/>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266700</xdr:colOff>
          <xdr:row>0</xdr:row>
          <xdr:rowOff>342900</xdr:rowOff>
        </xdr:from>
        <xdr:to>
          <xdr:col>13</xdr:col>
          <xdr:colOff>571500</xdr:colOff>
          <xdr:row>1</xdr:row>
          <xdr:rowOff>238125</xdr:rowOff>
        </xdr:to>
        <xdr:sp macro="" textlink="">
          <xdr:nvSpPr>
            <xdr:cNvPr id="1032" name="ComboBox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xdr:row>
          <xdr:rowOff>304800</xdr:rowOff>
        </xdr:from>
        <xdr:to>
          <xdr:col>10</xdr:col>
          <xdr:colOff>714375</xdr:colOff>
          <xdr:row>3</xdr:row>
          <xdr:rowOff>238125</xdr:rowOff>
        </xdr:to>
        <xdr:sp macro="" textlink="">
          <xdr:nvSpPr>
            <xdr:cNvPr id="1033" name="ComboBox2"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2</xdr:row>
          <xdr:rowOff>323850</xdr:rowOff>
        </xdr:from>
        <xdr:to>
          <xdr:col>13</xdr:col>
          <xdr:colOff>390525</xdr:colOff>
          <xdr:row>3</xdr:row>
          <xdr:rowOff>238125</xdr:rowOff>
        </xdr:to>
        <xdr:sp macro="" textlink="">
          <xdr:nvSpPr>
            <xdr:cNvPr id="1035" name="ComboBox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223631</xdr:colOff>
      <xdr:row>40</xdr:row>
      <xdr:rowOff>123830</xdr:rowOff>
    </xdr:from>
    <xdr:to>
      <xdr:col>12</xdr:col>
      <xdr:colOff>255288</xdr:colOff>
      <xdr:row>40</xdr:row>
      <xdr:rowOff>132522</xdr:rowOff>
    </xdr:to>
    <xdr:cxnSp macro="">
      <xdr:nvCxnSpPr>
        <xdr:cNvPr id="10" name="Straight Arrow Connector 9"/>
        <xdr:cNvCxnSpPr/>
      </xdr:nvCxnSpPr>
      <xdr:spPr>
        <a:xfrm flipV="1">
          <a:off x="5209761" y="15388678"/>
          <a:ext cx="1530810" cy="8692"/>
        </a:xfrm>
        <a:prstGeom prst="straightConnector1">
          <a:avLst/>
        </a:prstGeom>
        <a:noFill/>
        <a:ln w="12700" cap="flat" cmpd="sng" algn="ctr">
          <a:solidFill>
            <a:srgbClr val="FF0000"/>
          </a:solidFill>
          <a:prstDash val="solid"/>
          <a:tailEnd type="arrow"/>
        </a:ln>
        <a:effectLst/>
      </xdr:spPr>
    </xdr:cxnSp>
    <xdr:clientData/>
  </xdr:twoCellAnchor>
  <xdr:twoCellAnchor>
    <xdr:from>
      <xdr:col>2</xdr:col>
      <xdr:colOff>33128</xdr:colOff>
      <xdr:row>16</xdr:row>
      <xdr:rowOff>737154</xdr:rowOff>
    </xdr:from>
    <xdr:to>
      <xdr:col>4</xdr:col>
      <xdr:colOff>231912</xdr:colOff>
      <xdr:row>16</xdr:row>
      <xdr:rowOff>869674</xdr:rowOff>
    </xdr:to>
    <xdr:sp macro="" textlink="">
      <xdr:nvSpPr>
        <xdr:cNvPr id="2" name="TextBox 1">
          <a:hlinkClick xmlns:r="http://schemas.openxmlformats.org/officeDocument/2006/relationships" r:id="rId1"/>
        </xdr:cNvPr>
        <xdr:cNvSpPr txBox="1"/>
      </xdr:nvSpPr>
      <xdr:spPr>
        <a:xfrm>
          <a:off x="803411" y="5449958"/>
          <a:ext cx="1424610" cy="132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tlCol="0" anchor="t"/>
        <a:lstStyle/>
        <a:p>
          <a:r>
            <a:rPr lang="en-US" sz="1050" b="1">
              <a:solidFill>
                <a:srgbClr val="0D19FF"/>
              </a:solidFill>
            </a:rPr>
            <a:t>Click here for more info</a:t>
          </a:r>
        </a:p>
      </xdr:txBody>
    </xdr:sp>
    <xdr:clientData/>
  </xdr:twoCellAnchor>
  <xdr:twoCellAnchor>
    <xdr:from>
      <xdr:col>5</xdr:col>
      <xdr:colOff>513521</xdr:colOff>
      <xdr:row>32</xdr:row>
      <xdr:rowOff>273326</xdr:rowOff>
    </xdr:from>
    <xdr:to>
      <xdr:col>8</xdr:col>
      <xdr:colOff>472107</xdr:colOff>
      <xdr:row>32</xdr:row>
      <xdr:rowOff>273328</xdr:rowOff>
    </xdr:to>
    <xdr:cxnSp macro="">
      <xdr:nvCxnSpPr>
        <xdr:cNvPr id="6" name="Straight Arrow Connector 5"/>
        <xdr:cNvCxnSpPr/>
      </xdr:nvCxnSpPr>
      <xdr:spPr>
        <a:xfrm>
          <a:off x="3097695" y="11620500"/>
          <a:ext cx="1101586" cy="2"/>
        </a:xfrm>
        <a:prstGeom prst="straightConnector1">
          <a:avLst/>
        </a:prstGeom>
        <a:ln w="127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33130</xdr:colOff>
      <xdr:row>23</xdr:row>
      <xdr:rowOff>554934</xdr:rowOff>
    </xdr:from>
    <xdr:to>
      <xdr:col>4</xdr:col>
      <xdr:colOff>331304</xdr:colOff>
      <xdr:row>23</xdr:row>
      <xdr:rowOff>712303</xdr:rowOff>
    </xdr:to>
    <xdr:sp macro="" textlink="">
      <xdr:nvSpPr>
        <xdr:cNvPr id="4" name="TextBox 3">
          <a:hlinkClick xmlns:r="http://schemas.openxmlformats.org/officeDocument/2006/relationships" r:id="rId1"/>
        </xdr:cNvPr>
        <xdr:cNvSpPr txBox="1"/>
      </xdr:nvSpPr>
      <xdr:spPr>
        <a:xfrm>
          <a:off x="803413" y="10212456"/>
          <a:ext cx="1524000" cy="1573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t"/>
        <a:lstStyle/>
        <a:p>
          <a:r>
            <a:rPr lang="en-US" sz="1050" b="1">
              <a:solidFill>
                <a:srgbClr val="0D19FF"/>
              </a:solidFill>
            </a:rPr>
            <a:t>Click here for more info</a:t>
          </a:r>
        </a:p>
      </xdr:txBody>
    </xdr:sp>
    <xdr:clientData/>
  </xdr:twoCellAnchor>
  <xdr:twoCellAnchor>
    <xdr:from>
      <xdr:col>0</xdr:col>
      <xdr:colOff>0</xdr:colOff>
      <xdr:row>35</xdr:row>
      <xdr:rowOff>414130</xdr:rowOff>
    </xdr:from>
    <xdr:to>
      <xdr:col>10</xdr:col>
      <xdr:colOff>57979</xdr:colOff>
      <xdr:row>35</xdr:row>
      <xdr:rowOff>563218</xdr:rowOff>
    </xdr:to>
    <xdr:sp macro="" textlink="">
      <xdr:nvSpPr>
        <xdr:cNvPr id="9" name="TextBox 8">
          <a:hlinkClick xmlns:r="http://schemas.openxmlformats.org/officeDocument/2006/relationships" r:id="rId2"/>
        </xdr:cNvPr>
        <xdr:cNvSpPr txBox="1"/>
      </xdr:nvSpPr>
      <xdr:spPr>
        <a:xfrm>
          <a:off x="0" y="14163260"/>
          <a:ext cx="5044109" cy="1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bIns="91440" rtlCol="0" anchor="t"/>
        <a:lstStyle/>
        <a:p>
          <a:r>
            <a:rPr lang="en-US" sz="1050" b="1">
              <a:solidFill>
                <a:srgbClr val="0D19FF"/>
              </a:solidFill>
            </a:rPr>
            <a:t>  Click here for more information about CRSP, CPP, UMPIP,</a:t>
          </a:r>
          <a:r>
            <a:rPr lang="en-US" sz="1050" b="1" baseline="0">
              <a:solidFill>
                <a:srgbClr val="0D19FF"/>
              </a:solidFill>
            </a:rPr>
            <a:t> </a:t>
          </a:r>
          <a:r>
            <a:rPr lang="en-US" sz="1050" b="1">
              <a:solidFill>
                <a:srgbClr val="0D19FF"/>
              </a:solidFill>
            </a:rPr>
            <a:t>and UM LifeOptions benefits.</a:t>
          </a:r>
        </a:p>
      </xdr:txBody>
    </xdr:sp>
    <xdr:clientData/>
  </xdr:twoCellAnchor>
  <mc:AlternateContent xmlns:mc="http://schemas.openxmlformats.org/markup-compatibility/2006">
    <mc:Choice xmlns:a14="http://schemas.microsoft.com/office/drawing/2010/main" Requires="a14">
      <xdr:twoCellAnchor editAs="oneCell">
        <xdr:from>
          <xdr:col>9</xdr:col>
          <xdr:colOff>285750</xdr:colOff>
          <xdr:row>68</xdr:row>
          <xdr:rowOff>66675</xdr:rowOff>
        </xdr:from>
        <xdr:to>
          <xdr:col>9</xdr:col>
          <xdr:colOff>590550</xdr:colOff>
          <xdr:row>69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66675</xdr:rowOff>
        </xdr:from>
        <xdr:to>
          <xdr:col>9</xdr:col>
          <xdr:colOff>590550</xdr:colOff>
          <xdr:row>70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66675</xdr:rowOff>
        </xdr:from>
        <xdr:to>
          <xdr:col>9</xdr:col>
          <xdr:colOff>590550</xdr:colOff>
          <xdr:row>71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66675</xdr:rowOff>
        </xdr:from>
        <xdr:to>
          <xdr:col>9</xdr:col>
          <xdr:colOff>590550</xdr:colOff>
          <xdr:row>72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66675</xdr:rowOff>
        </xdr:from>
        <xdr:to>
          <xdr:col>9</xdr:col>
          <xdr:colOff>590550</xdr:colOff>
          <xdr:row>73</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66675</xdr:rowOff>
        </xdr:from>
        <xdr:to>
          <xdr:col>9</xdr:col>
          <xdr:colOff>590550</xdr:colOff>
          <xdr:row>74</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74</xdr:row>
          <xdr:rowOff>66675</xdr:rowOff>
        </xdr:from>
        <xdr:to>
          <xdr:col>9</xdr:col>
          <xdr:colOff>590550</xdr:colOff>
          <xdr:row>75</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66675</xdr:rowOff>
        </xdr:from>
        <xdr:to>
          <xdr:col>9</xdr:col>
          <xdr:colOff>590550</xdr:colOff>
          <xdr:row>76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129</xdr:row>
          <xdr:rowOff>28575</xdr:rowOff>
        </xdr:from>
        <xdr:to>
          <xdr:col>6</xdr:col>
          <xdr:colOff>371475</xdr:colOff>
          <xdr:row>131</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38100</xdr:rowOff>
        </xdr:from>
        <xdr:to>
          <xdr:col>6</xdr:col>
          <xdr:colOff>361950</xdr:colOff>
          <xdr:row>134</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135</xdr:row>
          <xdr:rowOff>38100</xdr:rowOff>
        </xdr:from>
        <xdr:to>
          <xdr:col>6</xdr:col>
          <xdr:colOff>361950</xdr:colOff>
          <xdr:row>137</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127</xdr:row>
          <xdr:rowOff>161925</xdr:rowOff>
        </xdr:from>
        <xdr:to>
          <xdr:col>13</xdr:col>
          <xdr:colOff>390525</xdr:colOff>
          <xdr:row>128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129</xdr:row>
          <xdr:rowOff>38100</xdr:rowOff>
        </xdr:from>
        <xdr:to>
          <xdr:col>13</xdr:col>
          <xdr:colOff>390525</xdr:colOff>
          <xdr:row>131</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132</xdr:row>
          <xdr:rowOff>38100</xdr:rowOff>
        </xdr:from>
        <xdr:to>
          <xdr:col>13</xdr:col>
          <xdr:colOff>390525</xdr:colOff>
          <xdr:row>134</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135</xdr:row>
          <xdr:rowOff>38100</xdr:rowOff>
        </xdr:from>
        <xdr:to>
          <xdr:col>13</xdr:col>
          <xdr:colOff>400050</xdr:colOff>
          <xdr:row>137</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drawing" Target="../drawings/drawing1.xml"/><Relationship Id="rId21" Type="http://schemas.openxmlformats.org/officeDocument/2006/relationships/ctrlProp" Target="../ctrlProps/ctrlProp11.xml"/><Relationship Id="rId7" Type="http://schemas.openxmlformats.org/officeDocument/2006/relationships/control" Target="../activeX/activeX2.xm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printerSettings" Target="../printerSettings/printerSettings1.bin"/><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https://www.gnjumc.org/2018churchconference/clergy-compensation-report/" TargetMode="External"/><Relationship Id="rId6" Type="http://schemas.openxmlformats.org/officeDocument/2006/relationships/image" Target="../media/image1.emf"/><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control" Target="../activeX/activeX1.xml"/><Relationship Id="rId15" Type="http://schemas.openxmlformats.org/officeDocument/2006/relationships/ctrlProp" Target="../ctrlProps/ctrlProp5.xml"/><Relationship Id="rId23" Type="http://schemas.openxmlformats.org/officeDocument/2006/relationships/ctrlProp" Target="../ctrlProps/ctrlProp13.xml"/><Relationship Id="rId10" Type="http://schemas.openxmlformats.org/officeDocument/2006/relationships/image" Target="../media/image3.emf"/><Relationship Id="rId19" Type="http://schemas.openxmlformats.org/officeDocument/2006/relationships/ctrlProp" Target="../ctrlProps/ctrlProp9.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ctrlProp" Target="../ctrlProps/ctrlProp4.xml"/><Relationship Id="rId22"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146"/>
  <sheetViews>
    <sheetView showGridLines="0" tabSelected="1" topLeftCell="A94" zoomScale="130" zoomScaleNormal="130" zoomScaleSheetLayoutView="100" workbookViewId="0">
      <selection activeCell="A113" sqref="A113:N115"/>
    </sheetView>
  </sheetViews>
  <sheetFormatPr defaultRowHeight="15" x14ac:dyDescent="0.25"/>
  <cols>
    <col min="1" max="1" width="5.5703125" customWidth="1"/>
    <col min="2" max="2" width="6" customWidth="1"/>
    <col min="3" max="3" width="9.140625" customWidth="1"/>
    <col min="5" max="5" width="8.85546875" customWidth="1"/>
    <col min="6" max="6" width="9.42578125" customWidth="1"/>
    <col min="7" max="7" width="7" customWidth="1"/>
    <col min="8" max="8" width="0.7109375" customWidth="1"/>
    <col min="9" max="9" width="7.5703125" customWidth="1"/>
    <col min="10" max="10" width="11.28515625" customWidth="1"/>
    <col min="11" max="11" width="11.7109375" customWidth="1"/>
    <col min="12" max="12" width="10.85546875" customWidth="1"/>
    <col min="13" max="13" width="4.85546875" customWidth="1"/>
    <col min="14" max="14" width="12.42578125" customWidth="1"/>
  </cols>
  <sheetData>
    <row r="1" spans="1:14" ht="30" customHeight="1" x14ac:dyDescent="0.25">
      <c r="A1" s="174" t="s">
        <v>0</v>
      </c>
      <c r="B1" s="172"/>
      <c r="C1" s="172"/>
      <c r="D1" s="175"/>
      <c r="E1" s="179" t="s">
        <v>27</v>
      </c>
      <c r="F1" s="179"/>
      <c r="G1" s="179"/>
      <c r="H1" s="179"/>
      <c r="I1" s="179"/>
      <c r="J1" s="179"/>
      <c r="K1" s="180"/>
      <c r="L1" s="171" t="s">
        <v>1</v>
      </c>
      <c r="M1" s="172"/>
      <c r="N1" s="173"/>
    </row>
    <row r="2" spans="1:14" ht="22.5" customHeight="1" thickBot="1" x14ac:dyDescent="0.3">
      <c r="A2" s="176">
        <v>43466</v>
      </c>
      <c r="B2" s="177"/>
      <c r="C2" s="177"/>
      <c r="D2" s="178"/>
      <c r="E2" s="181" t="s">
        <v>10</v>
      </c>
      <c r="F2" s="181"/>
      <c r="G2" s="181"/>
      <c r="H2" s="181"/>
      <c r="I2" s="181"/>
      <c r="J2" s="181"/>
      <c r="K2" s="182"/>
      <c r="L2" s="207"/>
      <c r="M2" s="208"/>
      <c r="N2" s="209"/>
    </row>
    <row r="3" spans="1:14" ht="26.25" customHeight="1" thickTop="1" x14ac:dyDescent="0.25">
      <c r="A3" s="213" t="s">
        <v>2</v>
      </c>
      <c r="B3" s="131"/>
      <c r="C3" s="131"/>
      <c r="D3" s="204"/>
      <c r="E3" s="198" t="s">
        <v>11</v>
      </c>
      <c r="F3" s="131"/>
      <c r="G3" s="204"/>
      <c r="H3" s="15"/>
      <c r="I3" s="131" t="s">
        <v>12</v>
      </c>
      <c r="J3" s="131"/>
      <c r="K3" s="204"/>
      <c r="L3" s="198" t="s">
        <v>22</v>
      </c>
      <c r="M3" s="131"/>
      <c r="N3" s="199"/>
    </row>
    <row r="4" spans="1:14" ht="22.5" customHeight="1" thickBot="1" x14ac:dyDescent="0.3">
      <c r="A4" s="221"/>
      <c r="B4" s="215"/>
      <c r="C4" s="215"/>
      <c r="D4" s="216"/>
      <c r="E4" s="214"/>
      <c r="F4" s="215"/>
      <c r="G4" s="216"/>
      <c r="H4" s="16"/>
      <c r="I4" s="205"/>
      <c r="J4" s="205"/>
      <c r="K4" s="206"/>
      <c r="L4" s="210"/>
      <c r="M4" s="211"/>
      <c r="N4" s="212"/>
    </row>
    <row r="5" spans="1:14" ht="15.75" thickTop="1" x14ac:dyDescent="0.25">
      <c r="A5" s="223" t="s">
        <v>25</v>
      </c>
      <c r="B5" s="224"/>
      <c r="C5" s="224"/>
      <c r="D5" s="224"/>
      <c r="E5" s="224"/>
      <c r="F5" s="224"/>
      <c r="G5" s="224"/>
      <c r="H5" s="224"/>
      <c r="I5" s="224"/>
      <c r="J5" s="224"/>
      <c r="K5" s="224"/>
      <c r="L5" s="224"/>
      <c r="M5" s="224"/>
      <c r="N5" s="225"/>
    </row>
    <row r="6" spans="1:14" ht="35.1" customHeight="1" x14ac:dyDescent="0.25">
      <c r="A6" s="202" t="s">
        <v>3</v>
      </c>
      <c r="B6" s="203"/>
      <c r="C6" s="219"/>
      <c r="D6" s="219"/>
      <c r="E6" s="219"/>
      <c r="F6" s="17" t="s">
        <v>29</v>
      </c>
      <c r="G6" s="219"/>
      <c r="H6" s="219"/>
      <c r="I6" s="219"/>
      <c r="J6" s="219"/>
      <c r="K6" s="18" t="s">
        <v>5</v>
      </c>
      <c r="L6" s="219"/>
      <c r="M6" s="219"/>
      <c r="N6" s="220"/>
    </row>
    <row r="7" spans="1:14" ht="25.5" customHeight="1" x14ac:dyDescent="0.25">
      <c r="A7" s="226" t="s">
        <v>90</v>
      </c>
      <c r="B7" s="145"/>
      <c r="C7" s="200"/>
      <c r="D7" s="200"/>
      <c r="E7" s="200"/>
      <c r="F7" s="19" t="s">
        <v>91</v>
      </c>
      <c r="G7" s="200"/>
      <c r="H7" s="200"/>
      <c r="I7" s="200"/>
      <c r="J7" s="200"/>
      <c r="K7" s="86" t="s">
        <v>92</v>
      </c>
      <c r="L7" s="200"/>
      <c r="M7" s="200"/>
      <c r="N7" s="201"/>
    </row>
    <row r="8" spans="1:14" s="36" customFormat="1" ht="15" customHeight="1" x14ac:dyDescent="0.25">
      <c r="A8" s="228" t="s">
        <v>133</v>
      </c>
      <c r="B8" s="229"/>
      <c r="C8" s="229"/>
      <c r="D8" s="229"/>
      <c r="E8" s="229"/>
      <c r="F8" s="229"/>
      <c r="G8" s="229"/>
      <c r="H8" s="229"/>
      <c r="I8" s="229"/>
      <c r="J8" s="229"/>
      <c r="K8" s="229"/>
      <c r="L8" s="229"/>
      <c r="M8" s="229"/>
      <c r="N8" s="230"/>
    </row>
    <row r="9" spans="1:14" ht="18.95" customHeight="1" x14ac:dyDescent="0.25">
      <c r="A9" s="8"/>
      <c r="B9" s="10"/>
      <c r="C9" s="222"/>
      <c r="D9" s="222"/>
      <c r="E9" s="10"/>
      <c r="F9" s="10"/>
      <c r="G9" s="11"/>
      <c r="H9" s="11"/>
      <c r="I9" s="1"/>
      <c r="J9" s="24" t="s">
        <v>3</v>
      </c>
      <c r="K9" s="25" t="s">
        <v>4</v>
      </c>
      <c r="L9" s="25" t="s">
        <v>5</v>
      </c>
      <c r="M9" s="26"/>
      <c r="N9" s="25" t="s">
        <v>6</v>
      </c>
    </row>
    <row r="10" spans="1:14" ht="20.100000000000001" customHeight="1" x14ac:dyDescent="0.25">
      <c r="A10" s="87">
        <v>1</v>
      </c>
      <c r="B10" s="218" t="s">
        <v>64</v>
      </c>
      <c r="C10" s="218"/>
      <c r="D10" s="218"/>
      <c r="E10" s="218"/>
      <c r="F10" s="218"/>
      <c r="G10" s="218"/>
      <c r="H10" s="218"/>
      <c r="I10" s="218"/>
      <c r="J10" s="37"/>
      <c r="K10" s="37"/>
      <c r="L10" s="37"/>
      <c r="M10" s="91">
        <v>1</v>
      </c>
      <c r="N10" s="37">
        <f>J10+K10+L10</f>
        <v>0</v>
      </c>
    </row>
    <row r="11" spans="1:14" ht="20.100000000000001" customHeight="1" x14ac:dyDescent="0.25">
      <c r="A11" s="87">
        <v>2</v>
      </c>
      <c r="B11" s="218" t="s">
        <v>7</v>
      </c>
      <c r="C11" s="218"/>
      <c r="D11" s="218"/>
      <c r="E11" s="218"/>
      <c r="F11" s="218"/>
      <c r="G11" s="218"/>
      <c r="H11" s="218"/>
      <c r="I11" s="218"/>
      <c r="J11" s="37"/>
      <c r="K11" s="37"/>
      <c r="L11" s="37"/>
      <c r="M11" s="91">
        <v>2</v>
      </c>
      <c r="N11" s="37">
        <f t="shared" ref="N11:N15" si="0">J11+K11+L11</f>
        <v>0</v>
      </c>
    </row>
    <row r="12" spans="1:14" ht="20.100000000000001" customHeight="1" x14ac:dyDescent="0.25">
      <c r="A12" s="87">
        <v>3</v>
      </c>
      <c r="B12" s="218" t="s">
        <v>8</v>
      </c>
      <c r="C12" s="218"/>
      <c r="D12" s="218"/>
      <c r="E12" s="218"/>
      <c r="F12" s="218"/>
      <c r="G12" s="218"/>
      <c r="H12" s="218"/>
      <c r="I12" s="218"/>
      <c r="J12" s="37"/>
      <c r="K12" s="37"/>
      <c r="L12" s="37"/>
      <c r="M12" s="91">
        <v>3</v>
      </c>
      <c r="N12" s="37">
        <f t="shared" si="0"/>
        <v>0</v>
      </c>
    </row>
    <row r="13" spans="1:14" ht="20.100000000000001" customHeight="1" x14ac:dyDescent="0.25">
      <c r="A13" s="87">
        <v>4</v>
      </c>
      <c r="B13" s="260" t="s">
        <v>28</v>
      </c>
      <c r="C13" s="260"/>
      <c r="D13" s="260"/>
      <c r="E13" s="260"/>
      <c r="F13" s="260"/>
      <c r="G13" s="260"/>
      <c r="H13" s="260"/>
      <c r="I13" s="260"/>
      <c r="J13" s="37"/>
      <c r="K13" s="37"/>
      <c r="L13" s="37"/>
      <c r="M13" s="91">
        <v>4</v>
      </c>
      <c r="N13" s="37">
        <f t="shared" si="0"/>
        <v>0</v>
      </c>
    </row>
    <row r="14" spans="1:14" ht="43.5" customHeight="1" x14ac:dyDescent="0.25">
      <c r="A14" s="87">
        <v>5</v>
      </c>
      <c r="B14" s="231" t="s">
        <v>132</v>
      </c>
      <c r="C14" s="231"/>
      <c r="D14" s="231"/>
      <c r="E14" s="231"/>
      <c r="F14" s="231"/>
      <c r="G14" s="231"/>
      <c r="H14" s="231"/>
      <c r="I14" s="231"/>
      <c r="J14" s="37"/>
      <c r="K14" s="37"/>
      <c r="L14" s="37"/>
      <c r="M14" s="91">
        <v>5</v>
      </c>
      <c r="N14" s="37">
        <f t="shared" si="0"/>
        <v>0</v>
      </c>
    </row>
    <row r="15" spans="1:14" ht="20.100000000000001" customHeight="1" x14ac:dyDescent="0.25">
      <c r="A15" s="87">
        <v>6</v>
      </c>
      <c r="B15" s="227" t="s">
        <v>59</v>
      </c>
      <c r="C15" s="227"/>
      <c r="D15" s="227"/>
      <c r="E15" s="227"/>
      <c r="F15" s="227"/>
      <c r="G15" s="227"/>
      <c r="H15" s="227"/>
      <c r="I15" s="227"/>
      <c r="J15" s="37">
        <f>SUM(J10:J14)</f>
        <v>0</v>
      </c>
      <c r="K15" s="37">
        <f>SUM(K10:K14)</f>
        <v>0</v>
      </c>
      <c r="L15" s="37">
        <f>SUM(L10:L14)</f>
        <v>0</v>
      </c>
      <c r="M15" s="91">
        <v>6</v>
      </c>
      <c r="N15" s="37">
        <f t="shared" si="0"/>
        <v>0</v>
      </c>
    </row>
    <row r="16" spans="1:14" ht="20.25" customHeight="1" x14ac:dyDescent="0.25">
      <c r="A16" s="267" t="s">
        <v>23</v>
      </c>
      <c r="B16" s="217" t="s">
        <v>61</v>
      </c>
      <c r="C16" s="217"/>
      <c r="D16" s="217"/>
      <c r="E16" s="217"/>
      <c r="F16" s="217"/>
      <c r="G16" s="217"/>
      <c r="H16" s="217"/>
      <c r="I16" s="217"/>
      <c r="J16" s="217"/>
      <c r="K16" s="217"/>
      <c r="L16" s="217"/>
      <c r="M16" s="217"/>
      <c r="N16" s="217"/>
    </row>
    <row r="17" spans="1:14" ht="70.5" customHeight="1" x14ac:dyDescent="0.25">
      <c r="A17" s="268"/>
      <c r="B17" s="88">
        <v>7</v>
      </c>
      <c r="C17" s="189" t="s">
        <v>124</v>
      </c>
      <c r="D17" s="189"/>
      <c r="E17" s="189"/>
      <c r="F17" s="189"/>
      <c r="G17" s="189"/>
      <c r="H17" s="189"/>
      <c r="I17" s="189"/>
      <c r="J17" s="37"/>
      <c r="K17" s="37"/>
      <c r="L17" s="58"/>
      <c r="M17" s="88">
        <v>7</v>
      </c>
      <c r="N17" s="37">
        <f>J17+K17+L17</f>
        <v>0</v>
      </c>
    </row>
    <row r="18" spans="1:14" ht="45.75" customHeight="1" x14ac:dyDescent="0.25">
      <c r="A18" s="268"/>
      <c r="B18" s="88">
        <v>8</v>
      </c>
      <c r="C18" s="189" t="s">
        <v>107</v>
      </c>
      <c r="D18" s="189"/>
      <c r="E18" s="189"/>
      <c r="F18" s="189"/>
      <c r="G18" s="189"/>
      <c r="H18" s="189"/>
      <c r="I18" s="189"/>
      <c r="J18" s="38"/>
      <c r="K18" s="37"/>
      <c r="L18" s="58"/>
      <c r="M18" s="88">
        <v>8</v>
      </c>
      <c r="N18" s="37">
        <f t="shared" ref="N18:N21" si="1">J18+K18+L18</f>
        <v>0</v>
      </c>
    </row>
    <row r="19" spans="1:14" ht="73.5" customHeight="1" x14ac:dyDescent="0.25">
      <c r="A19" s="268"/>
      <c r="B19" s="88">
        <v>9</v>
      </c>
      <c r="C19" s="190" t="s">
        <v>122</v>
      </c>
      <c r="D19" s="190"/>
      <c r="E19" s="190"/>
      <c r="F19" s="190"/>
      <c r="G19" s="190"/>
      <c r="H19" s="190"/>
      <c r="I19" s="190"/>
      <c r="J19" s="37">
        <f>IF(J42&gt;0,(J10+J11+J12)*0.02,0)</f>
        <v>0</v>
      </c>
      <c r="K19" s="37">
        <f>IF(K42&gt;0,(K10+K11+K12)*0.02,0)</f>
        <v>0</v>
      </c>
      <c r="L19" s="58">
        <f>IF(L42&gt;0,(L10+L11+L12)*0.02,0)</f>
        <v>0</v>
      </c>
      <c r="M19" s="88">
        <v>9</v>
      </c>
      <c r="N19" s="37">
        <f t="shared" si="1"/>
        <v>0</v>
      </c>
    </row>
    <row r="20" spans="1:14" ht="58.5" customHeight="1" x14ac:dyDescent="0.25">
      <c r="A20" s="268"/>
      <c r="B20" s="88">
        <v>10</v>
      </c>
      <c r="C20" s="189" t="s">
        <v>108</v>
      </c>
      <c r="D20" s="189"/>
      <c r="E20" s="189"/>
      <c r="F20" s="189"/>
      <c r="G20" s="189"/>
      <c r="H20" s="189"/>
      <c r="I20" s="189"/>
      <c r="J20" s="37"/>
      <c r="K20" s="37"/>
      <c r="L20" s="58"/>
      <c r="M20" s="88">
        <v>10</v>
      </c>
      <c r="N20" s="37">
        <f t="shared" si="1"/>
        <v>0</v>
      </c>
    </row>
    <row r="21" spans="1:14" ht="86.25" customHeight="1" x14ac:dyDescent="0.25">
      <c r="A21" s="268"/>
      <c r="B21" s="88">
        <v>11</v>
      </c>
      <c r="C21" s="189" t="s">
        <v>125</v>
      </c>
      <c r="D21" s="189"/>
      <c r="E21" s="189"/>
      <c r="F21" s="189"/>
      <c r="G21" s="189"/>
      <c r="H21" s="189"/>
      <c r="I21" s="189"/>
      <c r="J21" s="37"/>
      <c r="K21" s="37"/>
      <c r="L21" s="58"/>
      <c r="M21" s="88">
        <v>11</v>
      </c>
      <c r="N21" s="37">
        <f t="shared" si="1"/>
        <v>0</v>
      </c>
    </row>
    <row r="22" spans="1:14" ht="20.100000000000001" customHeight="1" x14ac:dyDescent="0.25">
      <c r="A22" s="268"/>
      <c r="B22" s="88">
        <v>12</v>
      </c>
      <c r="C22" s="238" t="s">
        <v>119</v>
      </c>
      <c r="D22" s="238"/>
      <c r="E22" s="238"/>
      <c r="F22" s="238"/>
      <c r="G22" s="238"/>
      <c r="H22" s="238"/>
      <c r="I22" s="238"/>
      <c r="J22" s="37">
        <f>SUM(J17:J21)</f>
        <v>0</v>
      </c>
      <c r="K22" s="37">
        <f>SUM(K17:K21)</f>
        <v>0</v>
      </c>
      <c r="L22" s="39">
        <f>SUM(L17:L21)</f>
        <v>0</v>
      </c>
      <c r="M22" s="88">
        <v>12</v>
      </c>
      <c r="N22" s="37">
        <f>J22+K22+L22</f>
        <v>0</v>
      </c>
    </row>
    <row r="23" spans="1:14" ht="20.25" customHeight="1" x14ac:dyDescent="0.25">
      <c r="A23" s="268"/>
      <c r="B23" s="123" t="s">
        <v>94</v>
      </c>
      <c r="C23" s="124"/>
      <c r="D23" s="124"/>
      <c r="E23" s="124"/>
      <c r="F23" s="124"/>
      <c r="G23" s="124"/>
      <c r="H23" s="124"/>
      <c r="I23" s="124"/>
      <c r="J23" s="124"/>
      <c r="K23" s="124"/>
      <c r="L23" s="124"/>
      <c r="M23" s="124"/>
      <c r="N23" s="270"/>
    </row>
    <row r="24" spans="1:14" ht="56.25" customHeight="1" x14ac:dyDescent="0.25">
      <c r="A24" s="268"/>
      <c r="B24" s="88">
        <v>13</v>
      </c>
      <c r="C24" s="190" t="s">
        <v>141</v>
      </c>
      <c r="D24" s="190"/>
      <c r="E24" s="190"/>
      <c r="F24" s="190"/>
      <c r="G24" s="190"/>
      <c r="H24" s="190"/>
      <c r="I24" s="190"/>
      <c r="J24" s="40"/>
      <c r="K24" s="40"/>
      <c r="L24" s="40"/>
      <c r="M24" s="90">
        <v>13</v>
      </c>
      <c r="N24" s="47">
        <f>J24+K24+L24</f>
        <v>0</v>
      </c>
    </row>
    <row r="25" spans="1:14" ht="42.75" customHeight="1" x14ac:dyDescent="0.25">
      <c r="A25" s="268"/>
      <c r="B25" s="88">
        <v>14</v>
      </c>
      <c r="C25" s="189" t="s">
        <v>109</v>
      </c>
      <c r="D25" s="189"/>
      <c r="E25" s="189"/>
      <c r="F25" s="189"/>
      <c r="G25" s="189"/>
      <c r="H25" s="189"/>
      <c r="I25" s="189"/>
      <c r="J25" s="41"/>
      <c r="K25" s="40"/>
      <c r="L25" s="40"/>
      <c r="M25" s="90">
        <v>14</v>
      </c>
      <c r="N25" s="47">
        <f t="shared" ref="N25:N29" si="2">J25+K25+L25</f>
        <v>0</v>
      </c>
    </row>
    <row r="26" spans="1:14" ht="30" customHeight="1" x14ac:dyDescent="0.25">
      <c r="A26" s="268"/>
      <c r="B26" s="89">
        <v>15</v>
      </c>
      <c r="C26" s="195" t="s">
        <v>110</v>
      </c>
      <c r="D26" s="196"/>
      <c r="E26" s="196"/>
      <c r="F26" s="196"/>
      <c r="G26" s="196"/>
      <c r="H26" s="196"/>
      <c r="I26" s="197"/>
      <c r="J26" s="42"/>
      <c r="K26" s="40"/>
      <c r="L26" s="40"/>
      <c r="M26" s="90">
        <v>15</v>
      </c>
      <c r="N26" s="47">
        <f t="shared" si="2"/>
        <v>0</v>
      </c>
    </row>
    <row r="27" spans="1:14" ht="20.100000000000001" customHeight="1" x14ac:dyDescent="0.25">
      <c r="A27" s="268"/>
      <c r="B27" s="88">
        <v>16</v>
      </c>
      <c r="C27" s="271" t="s">
        <v>111</v>
      </c>
      <c r="D27" s="271"/>
      <c r="E27" s="271"/>
      <c r="F27" s="271"/>
      <c r="G27" s="271"/>
      <c r="H27" s="271"/>
      <c r="I27" s="271"/>
      <c r="J27" s="43">
        <f>J15-J22-J24-J25+J21</f>
        <v>0</v>
      </c>
      <c r="K27" s="44">
        <f>K15-K22-K24-K25+K21</f>
        <v>0</v>
      </c>
      <c r="L27" s="44">
        <f>L15-L22-L24-L25+L21</f>
        <v>0</v>
      </c>
      <c r="M27" s="90">
        <v>16</v>
      </c>
      <c r="N27" s="47">
        <f t="shared" si="2"/>
        <v>0</v>
      </c>
    </row>
    <row r="28" spans="1:14" ht="20.100000000000001" customHeight="1" x14ac:dyDescent="0.25">
      <c r="A28" s="268"/>
      <c r="B28" s="88">
        <v>17</v>
      </c>
      <c r="C28" s="194" t="s">
        <v>112</v>
      </c>
      <c r="D28" s="194"/>
      <c r="E28" s="194"/>
      <c r="F28" s="194"/>
      <c r="G28" s="194"/>
      <c r="H28" s="194"/>
      <c r="I28" s="194"/>
      <c r="J28" s="45">
        <f>J15-J22</f>
        <v>0</v>
      </c>
      <c r="K28" s="46">
        <f>K15-K22</f>
        <v>0</v>
      </c>
      <c r="L28" s="46">
        <f>L15-L22</f>
        <v>0</v>
      </c>
      <c r="M28" s="90">
        <v>17</v>
      </c>
      <c r="N28" s="47">
        <f t="shared" si="2"/>
        <v>0</v>
      </c>
    </row>
    <row r="29" spans="1:14" ht="20.100000000000001" customHeight="1" x14ac:dyDescent="0.25">
      <c r="A29" s="269"/>
      <c r="B29" s="88">
        <v>18</v>
      </c>
      <c r="C29" s="183" t="s">
        <v>113</v>
      </c>
      <c r="D29" s="183"/>
      <c r="E29" s="183"/>
      <c r="F29" s="183"/>
      <c r="G29" s="183"/>
      <c r="H29" s="183"/>
      <c r="I29" s="183"/>
      <c r="J29" s="46">
        <f>J28+J22</f>
        <v>0</v>
      </c>
      <c r="K29" s="46">
        <f>K28+K22</f>
        <v>0</v>
      </c>
      <c r="L29" s="46">
        <f>L28+L22</f>
        <v>0</v>
      </c>
      <c r="M29" s="90">
        <v>18</v>
      </c>
      <c r="N29" s="47">
        <f t="shared" si="2"/>
        <v>0</v>
      </c>
    </row>
    <row r="30" spans="1:14" ht="9" customHeight="1" x14ac:dyDescent="0.25">
      <c r="A30" s="239" t="s">
        <v>145</v>
      </c>
      <c r="B30" s="240"/>
      <c r="C30" s="240"/>
      <c r="D30" s="240"/>
      <c r="E30" s="240"/>
      <c r="F30" s="240"/>
      <c r="G30" s="240"/>
      <c r="H30" s="240"/>
      <c r="I30" s="240"/>
      <c r="J30" s="240"/>
      <c r="K30" s="240"/>
      <c r="L30" s="240"/>
      <c r="M30" s="240"/>
      <c r="N30" s="241"/>
    </row>
    <row r="31" spans="1:14" s="35" customFormat="1" ht="22.5" customHeight="1" x14ac:dyDescent="0.25">
      <c r="A31" s="242"/>
      <c r="B31" s="243"/>
      <c r="C31" s="243"/>
      <c r="D31" s="243"/>
      <c r="E31" s="243"/>
      <c r="F31" s="243"/>
      <c r="G31" s="243"/>
      <c r="H31" s="243"/>
      <c r="I31" s="243"/>
      <c r="J31" s="243"/>
      <c r="K31" s="243"/>
      <c r="L31" s="243"/>
      <c r="M31" s="243"/>
      <c r="N31" s="244"/>
    </row>
    <row r="32" spans="1:14" ht="20.25" customHeight="1" x14ac:dyDescent="0.25">
      <c r="A32" s="123" t="s">
        <v>60</v>
      </c>
      <c r="B32" s="124"/>
      <c r="C32" s="124"/>
      <c r="D32" s="124"/>
      <c r="E32" s="62"/>
      <c r="F32" s="62"/>
      <c r="G32" s="62"/>
      <c r="H32" s="62"/>
      <c r="I32" s="62"/>
      <c r="J32" s="63" t="s">
        <v>3</v>
      </c>
      <c r="K32" s="63" t="s">
        <v>4</v>
      </c>
      <c r="L32" s="63" t="s">
        <v>5</v>
      </c>
      <c r="M32" s="64"/>
      <c r="N32" s="65"/>
    </row>
    <row r="33" spans="1:22" ht="30" customHeight="1" x14ac:dyDescent="0.25">
      <c r="A33" s="251">
        <v>19</v>
      </c>
      <c r="B33" s="261" t="s">
        <v>123</v>
      </c>
      <c r="C33" s="262"/>
      <c r="D33" s="262"/>
      <c r="E33" s="262"/>
      <c r="F33" s="262"/>
      <c r="G33" s="262"/>
      <c r="H33" s="262"/>
      <c r="I33" s="263"/>
      <c r="J33" s="61"/>
      <c r="K33" s="61"/>
      <c r="L33" s="61"/>
      <c r="M33" s="253" t="s">
        <v>6</v>
      </c>
      <c r="N33" s="254"/>
    </row>
    <row r="34" spans="1:22" ht="21" customHeight="1" x14ac:dyDescent="0.25">
      <c r="A34" s="252"/>
      <c r="B34" s="264"/>
      <c r="C34" s="265"/>
      <c r="D34" s="265"/>
      <c r="E34" s="265"/>
      <c r="F34" s="265"/>
      <c r="G34" s="265"/>
      <c r="H34" s="265"/>
      <c r="I34" s="266"/>
      <c r="J34" s="60">
        <f>IF(J33="x",J29,0)</f>
        <v>0</v>
      </c>
      <c r="K34" s="55">
        <f>IF(K33="x",K29,0)</f>
        <v>0</v>
      </c>
      <c r="L34" s="55">
        <f>IF(L33="x",L29,0)</f>
        <v>0</v>
      </c>
      <c r="M34" s="255"/>
      <c r="N34" s="256"/>
    </row>
    <row r="35" spans="1:22" ht="44.25" customHeight="1" x14ac:dyDescent="0.25">
      <c r="A35" s="88">
        <v>20</v>
      </c>
      <c r="B35" s="189" t="s">
        <v>114</v>
      </c>
      <c r="C35" s="189"/>
      <c r="D35" s="189"/>
      <c r="E35" s="189"/>
      <c r="F35" s="245"/>
      <c r="G35" s="245"/>
      <c r="H35" s="245"/>
      <c r="I35" s="245"/>
      <c r="J35" s="48">
        <f>J34*0.25</f>
        <v>0</v>
      </c>
      <c r="K35" s="48">
        <f>K34*0.25</f>
        <v>0</v>
      </c>
      <c r="L35" s="48">
        <f>L34*0.25</f>
        <v>0</v>
      </c>
      <c r="M35" s="88">
        <v>20</v>
      </c>
      <c r="N35" s="48">
        <f>J35+K35+L35</f>
        <v>0</v>
      </c>
    </row>
    <row r="36" spans="1:22" ht="46.5" customHeight="1" thickBot="1" x14ac:dyDescent="0.3">
      <c r="A36" s="246" t="s">
        <v>95</v>
      </c>
      <c r="B36" s="247"/>
      <c r="C36" s="247"/>
      <c r="D36" s="247"/>
      <c r="E36" s="247"/>
      <c r="F36" s="247"/>
      <c r="G36" s="247"/>
      <c r="H36" s="247"/>
      <c r="I36" s="247"/>
      <c r="J36" s="248"/>
      <c r="K36" s="247"/>
      <c r="L36" s="247"/>
      <c r="M36" s="247"/>
      <c r="N36" s="249"/>
      <c r="R36" s="2"/>
      <c r="S36" s="2"/>
      <c r="T36" s="2"/>
      <c r="U36" s="2"/>
      <c r="V36" s="2"/>
    </row>
    <row r="37" spans="1:22" ht="18" customHeight="1" thickBot="1" x14ac:dyDescent="0.3">
      <c r="A37" s="27" t="s">
        <v>93</v>
      </c>
      <c r="B37" s="28"/>
      <c r="C37" s="28"/>
      <c r="D37" s="28"/>
      <c r="E37" s="28"/>
      <c r="F37" s="3"/>
      <c r="G37" s="3"/>
      <c r="H37" s="3"/>
      <c r="I37" s="3"/>
      <c r="J37" s="6"/>
      <c r="K37" s="6"/>
      <c r="L37" s="6"/>
      <c r="M37" s="7"/>
      <c r="N37" s="50"/>
      <c r="R37" s="2"/>
      <c r="S37" s="2"/>
      <c r="T37" s="2"/>
      <c r="U37" s="2"/>
      <c r="V37" s="2"/>
    </row>
    <row r="38" spans="1:22" ht="18" customHeight="1" thickBot="1" x14ac:dyDescent="0.3">
      <c r="A38" s="92" t="s">
        <v>105</v>
      </c>
      <c r="B38" s="28"/>
      <c r="C38" s="28"/>
      <c r="D38" s="28"/>
      <c r="E38" s="28"/>
      <c r="F38" s="28"/>
      <c r="G38" s="28"/>
      <c r="H38" s="3"/>
      <c r="I38" s="3"/>
      <c r="J38" s="6"/>
      <c r="K38" s="6"/>
      <c r="L38" s="6"/>
      <c r="M38" s="7"/>
      <c r="N38" s="50"/>
      <c r="R38" s="2"/>
      <c r="S38" s="2"/>
      <c r="T38" s="2"/>
      <c r="U38" s="2"/>
      <c r="V38" s="2"/>
    </row>
    <row r="39" spans="1:22" ht="18" customHeight="1" thickBot="1" x14ac:dyDescent="0.3">
      <c r="A39" s="92" t="s">
        <v>131</v>
      </c>
      <c r="B39" s="28"/>
      <c r="C39" s="28"/>
      <c r="D39" s="28"/>
      <c r="E39" s="28"/>
      <c r="F39" s="28"/>
      <c r="G39" s="3"/>
      <c r="H39" s="3"/>
      <c r="I39" s="3"/>
      <c r="J39" s="6"/>
      <c r="K39" s="6"/>
      <c r="L39" s="6"/>
      <c r="M39" s="7"/>
      <c r="N39" s="50"/>
      <c r="R39" s="2"/>
      <c r="S39" s="2"/>
      <c r="T39" s="2"/>
      <c r="U39" s="2"/>
      <c r="V39" s="2"/>
    </row>
    <row r="40" spans="1:22" ht="18" customHeight="1" thickBot="1" x14ac:dyDescent="0.3">
      <c r="A40" s="92" t="s">
        <v>106</v>
      </c>
      <c r="B40" s="28"/>
      <c r="C40" s="28"/>
      <c r="D40" s="28"/>
      <c r="E40" s="28"/>
      <c r="F40" s="28"/>
      <c r="G40" s="28"/>
      <c r="H40" s="28"/>
      <c r="I40" s="28"/>
      <c r="J40" s="29"/>
      <c r="K40" s="6"/>
      <c r="L40" s="6"/>
      <c r="M40" s="7"/>
      <c r="N40" s="50"/>
      <c r="R40" s="2"/>
      <c r="S40" s="2"/>
      <c r="T40" s="2"/>
      <c r="U40" s="2"/>
      <c r="V40" s="2"/>
    </row>
    <row r="41" spans="1:22" ht="18" customHeight="1" thickBot="1" x14ac:dyDescent="0.3">
      <c r="A41" s="92" t="s">
        <v>129</v>
      </c>
      <c r="B41" s="28"/>
      <c r="C41" s="31"/>
      <c r="D41" s="31"/>
      <c r="E41" s="31"/>
      <c r="F41" s="31"/>
      <c r="G41" s="31"/>
      <c r="H41" s="31"/>
      <c r="I41" s="31"/>
      <c r="J41" s="30"/>
      <c r="K41" s="9"/>
      <c r="L41" s="9"/>
      <c r="M41" s="5"/>
      <c r="N41" s="50"/>
      <c r="R41" s="2"/>
      <c r="S41" s="2"/>
      <c r="T41" s="2"/>
      <c r="U41" s="2"/>
      <c r="V41" s="2"/>
    </row>
    <row r="42" spans="1:22" ht="43.5" customHeight="1" x14ac:dyDescent="0.25">
      <c r="A42" s="88">
        <v>21</v>
      </c>
      <c r="B42" s="190" t="s">
        <v>134</v>
      </c>
      <c r="C42" s="190"/>
      <c r="D42" s="190"/>
      <c r="E42" s="190"/>
      <c r="F42" s="190"/>
      <c r="G42" s="190"/>
      <c r="H42" s="190"/>
      <c r="I42" s="190"/>
      <c r="J42" s="49"/>
      <c r="K42" s="37"/>
      <c r="L42" s="37"/>
      <c r="M42" s="88">
        <v>21</v>
      </c>
      <c r="N42" s="49">
        <f t="shared" ref="N42:N50" si="3">J42+K42+L42</f>
        <v>0</v>
      </c>
    </row>
    <row r="43" spans="1:22" ht="20.100000000000001" customHeight="1" x14ac:dyDescent="0.25">
      <c r="A43" s="88">
        <v>22</v>
      </c>
      <c r="B43" s="250" t="s">
        <v>115</v>
      </c>
      <c r="C43" s="250"/>
      <c r="D43" s="250"/>
      <c r="E43" s="250"/>
      <c r="F43" s="250"/>
      <c r="G43" s="250"/>
      <c r="H43" s="250"/>
      <c r="I43" s="250"/>
      <c r="J43" s="37">
        <f>J42-J19-J25</f>
        <v>0</v>
      </c>
      <c r="K43" s="37">
        <f>K42-K19</f>
        <v>0</v>
      </c>
      <c r="L43" s="37">
        <f>L42-L19</f>
        <v>0</v>
      </c>
      <c r="M43" s="88">
        <v>22</v>
      </c>
      <c r="N43" s="49">
        <f t="shared" si="3"/>
        <v>0</v>
      </c>
    </row>
    <row r="44" spans="1:22" ht="45" customHeight="1" x14ac:dyDescent="0.25">
      <c r="A44" s="88">
        <v>23</v>
      </c>
      <c r="B44" s="190" t="s">
        <v>116</v>
      </c>
      <c r="C44" s="190"/>
      <c r="D44" s="190"/>
      <c r="E44" s="190"/>
      <c r="F44" s="190"/>
      <c r="G44" s="190"/>
      <c r="H44" s="190"/>
      <c r="I44" s="190"/>
      <c r="J44" s="37">
        <f>J29+J35</f>
        <v>0</v>
      </c>
      <c r="K44" s="37">
        <f>K29+K35</f>
        <v>0</v>
      </c>
      <c r="L44" s="37">
        <f>L29+L35</f>
        <v>0</v>
      </c>
      <c r="M44" s="88">
        <v>23</v>
      </c>
      <c r="N44" s="49">
        <f t="shared" si="3"/>
        <v>0</v>
      </c>
    </row>
    <row r="45" spans="1:22" ht="45.75" customHeight="1" x14ac:dyDescent="0.25">
      <c r="A45" s="88">
        <v>24</v>
      </c>
      <c r="B45" s="191" t="s">
        <v>126</v>
      </c>
      <c r="C45" s="191"/>
      <c r="D45" s="191"/>
      <c r="E45" s="191"/>
      <c r="F45" s="191"/>
      <c r="G45" s="191"/>
      <c r="H45" s="191"/>
      <c r="I45" s="191"/>
      <c r="J45" s="37">
        <f>IF(AND($N38&lt;&gt;"X",$N41&lt;&gt;"X"),J44*0.125,0)</f>
        <v>0</v>
      </c>
      <c r="K45" s="37">
        <f>IF(AND($N38&lt;&gt;"X",$N41&lt;&gt;"X"),K44*0.125,0)</f>
        <v>0</v>
      </c>
      <c r="L45" s="104">
        <f>IF(AND($N38&lt;&gt;"X",$N41&lt;&gt;"X"),L44*0.125,0)</f>
        <v>0</v>
      </c>
      <c r="M45" s="88">
        <v>24</v>
      </c>
      <c r="N45" s="49">
        <f t="shared" si="3"/>
        <v>0</v>
      </c>
    </row>
    <row r="46" spans="1:22" ht="45" customHeight="1" x14ac:dyDescent="0.25">
      <c r="A46" s="88">
        <v>25</v>
      </c>
      <c r="B46" s="192" t="s">
        <v>117</v>
      </c>
      <c r="C46" s="192"/>
      <c r="D46" s="192"/>
      <c r="E46" s="192"/>
      <c r="F46" s="192"/>
      <c r="G46" s="192"/>
      <c r="H46" s="192"/>
      <c r="I46" s="192"/>
      <c r="J46" s="37">
        <f>IF(AND(J44&gt;0,$N37=0,$N38=0,$N39=0,$N40=0,$N41=0),J44*0.03,0)</f>
        <v>0</v>
      </c>
      <c r="K46" s="37">
        <f>IF(AND(K44&gt;0,$N37=0,$N38=0,$N39=0,$N40=0,$N41=0),K44*0.03,0)</f>
        <v>0</v>
      </c>
      <c r="L46" s="37">
        <f>IF(AND(L44&gt;0,$N37=0,$N38=0,$N39=0,$N40=0,$N41=0),L44*0.03,0)</f>
        <v>0</v>
      </c>
      <c r="M46" s="88">
        <v>25</v>
      </c>
      <c r="N46" s="49">
        <f>J46+K46+L46</f>
        <v>0</v>
      </c>
    </row>
    <row r="47" spans="1:22" ht="45" customHeight="1" x14ac:dyDescent="0.25">
      <c r="A47" s="88">
        <v>26</v>
      </c>
      <c r="B47" s="232" t="s">
        <v>130</v>
      </c>
      <c r="C47" s="233"/>
      <c r="D47" s="233"/>
      <c r="E47" s="233"/>
      <c r="F47" s="233"/>
      <c r="G47" s="233"/>
      <c r="H47" s="233"/>
      <c r="I47" s="234"/>
      <c r="J47" s="37">
        <f>IF(AND($N38=0,$N41&gt;0),J44*0.125,0)</f>
        <v>0</v>
      </c>
      <c r="K47" s="104">
        <f>IF(AND($N38=0,$N41&gt;0),K44*0.125,0)</f>
        <v>0</v>
      </c>
      <c r="L47" s="104">
        <f>IF(AND($N38=0,$N41&gt;0),L44*0.125,0)</f>
        <v>0</v>
      </c>
      <c r="M47" s="88"/>
      <c r="N47" s="49">
        <f>J47+K47+L47</f>
        <v>0</v>
      </c>
    </row>
    <row r="48" spans="1:22" ht="44.25" customHeight="1" x14ac:dyDescent="0.25">
      <c r="A48" s="88">
        <v>27</v>
      </c>
      <c r="B48" s="193" t="s">
        <v>118</v>
      </c>
      <c r="C48" s="193"/>
      <c r="D48" s="193"/>
      <c r="E48" s="193"/>
      <c r="F48" s="193"/>
      <c r="G48" s="193"/>
      <c r="H48" s="193"/>
      <c r="I48" s="193"/>
      <c r="J48" s="37">
        <f>IF(OR(AND($J44+$K44+$L44,J44&gt;0,$N37=0,$N38=0,$N39=0,$N40=$N41=0),$N40&gt;0),J44*0.02,0)</f>
        <v>0</v>
      </c>
      <c r="K48" s="37">
        <f>IF(OR(AND($J44+$K44+$L44,K44&gt;0,$N37=0,$N38=0,$N39=0,$N40=$N41=0),$N40&gt;0),K44*0.02,0)</f>
        <v>0</v>
      </c>
      <c r="L48" s="37">
        <f>IF(OR(AND($J44+$K44+$L44,L44&gt;0,$N37=0,$N38=0,$N39=0,$N40=$N41=0),$N40&gt;0),L44*0.02,0)</f>
        <v>0</v>
      </c>
      <c r="M48" s="88">
        <v>26</v>
      </c>
      <c r="N48" s="49">
        <f t="shared" si="3"/>
        <v>0</v>
      </c>
      <c r="P48" s="4"/>
    </row>
    <row r="49" spans="1:14" ht="20.100000000000001" customHeight="1" x14ac:dyDescent="0.25">
      <c r="A49" s="88">
        <v>28</v>
      </c>
      <c r="B49" s="194" t="s">
        <v>120</v>
      </c>
      <c r="C49" s="194"/>
      <c r="D49" s="194"/>
      <c r="E49" s="194"/>
      <c r="F49" s="194"/>
      <c r="G49" s="194"/>
      <c r="H49" s="194"/>
      <c r="I49" s="194"/>
      <c r="J49" s="37"/>
      <c r="K49" s="37"/>
      <c r="L49" s="37"/>
      <c r="M49" s="88">
        <v>27</v>
      </c>
      <c r="N49" s="49">
        <f t="shared" si="3"/>
        <v>0</v>
      </c>
    </row>
    <row r="50" spans="1:14" ht="20.100000000000001" customHeight="1" x14ac:dyDescent="0.25">
      <c r="A50" s="88">
        <v>29</v>
      </c>
      <c r="B50" s="183" t="s">
        <v>128</v>
      </c>
      <c r="C50" s="183"/>
      <c r="D50" s="183"/>
      <c r="E50" s="183"/>
      <c r="F50" s="183"/>
      <c r="G50" s="183"/>
      <c r="H50" s="183"/>
      <c r="I50" s="183"/>
      <c r="J50" s="37">
        <f>J43+J45+J46+J47+J48+J49</f>
        <v>0</v>
      </c>
      <c r="K50" s="37">
        <f>K43+K45+K46+K47+K48+K49</f>
        <v>0</v>
      </c>
      <c r="L50" s="37">
        <f>L43+L45+L46+L47+L48+L49</f>
        <v>0</v>
      </c>
      <c r="M50" s="88">
        <v>28</v>
      </c>
      <c r="N50" s="49">
        <f t="shared" si="3"/>
        <v>0</v>
      </c>
    </row>
    <row r="51" spans="1:14" ht="20.25" customHeight="1" x14ac:dyDescent="0.25">
      <c r="A51" s="184" t="s">
        <v>62</v>
      </c>
      <c r="B51" s="185"/>
      <c r="C51" s="185"/>
      <c r="D51" s="185"/>
      <c r="E51" s="185"/>
      <c r="F51" s="185"/>
      <c r="G51" s="185"/>
      <c r="H51" s="185"/>
      <c r="I51" s="185"/>
      <c r="J51" s="185"/>
      <c r="K51" s="185"/>
      <c r="L51" s="185"/>
      <c r="M51" s="185"/>
      <c r="N51" s="186"/>
    </row>
    <row r="52" spans="1:14" ht="20.100000000000001" customHeight="1" x14ac:dyDescent="0.25">
      <c r="A52" s="88">
        <v>30</v>
      </c>
      <c r="B52" s="187" t="s">
        <v>24</v>
      </c>
      <c r="C52" s="188"/>
      <c r="D52" s="188"/>
      <c r="E52" s="188"/>
      <c r="F52" s="188"/>
      <c r="G52" s="188"/>
      <c r="H52" s="188"/>
      <c r="I52" s="188"/>
      <c r="J52" s="37"/>
      <c r="K52" s="37"/>
      <c r="L52" s="37"/>
      <c r="M52" s="88">
        <v>29</v>
      </c>
      <c r="N52" s="37">
        <f>J52+K52+L52</f>
        <v>0</v>
      </c>
    </row>
    <row r="53" spans="1:14" ht="20.100000000000001" customHeight="1" x14ac:dyDescent="0.25">
      <c r="A53" s="88">
        <v>31</v>
      </c>
      <c r="B53" s="187" t="s">
        <v>30</v>
      </c>
      <c r="C53" s="188"/>
      <c r="D53" s="188"/>
      <c r="E53" s="188"/>
      <c r="F53" s="188"/>
      <c r="G53" s="188"/>
      <c r="H53" s="188"/>
      <c r="I53" s="188"/>
      <c r="J53" s="37"/>
      <c r="K53" s="37"/>
      <c r="L53" s="37"/>
      <c r="M53" s="88">
        <v>30</v>
      </c>
      <c r="N53" s="37">
        <f>J53+K53+L53</f>
        <v>0</v>
      </c>
    </row>
    <row r="54" spans="1:14" ht="20.100000000000001" customHeight="1" x14ac:dyDescent="0.25">
      <c r="A54" s="88">
        <v>32</v>
      </c>
      <c r="B54" s="187" t="s">
        <v>9</v>
      </c>
      <c r="C54" s="188"/>
      <c r="D54" s="188"/>
      <c r="E54" s="188"/>
      <c r="F54" s="188"/>
      <c r="G54" s="188"/>
      <c r="H54" s="188"/>
      <c r="I54" s="188"/>
      <c r="J54" s="37"/>
      <c r="K54" s="37"/>
      <c r="L54" s="37"/>
      <c r="M54" s="88">
        <v>31</v>
      </c>
      <c r="N54" s="37">
        <f>J54+K54+L54</f>
        <v>0</v>
      </c>
    </row>
    <row r="55" spans="1:14" ht="20.100000000000001" customHeight="1" x14ac:dyDescent="0.25">
      <c r="A55" s="88">
        <v>33</v>
      </c>
      <c r="B55" s="235" t="s">
        <v>127</v>
      </c>
      <c r="C55" s="235"/>
      <c r="D55" s="235"/>
      <c r="E55" s="235"/>
      <c r="F55" s="235"/>
      <c r="G55" s="235"/>
      <c r="H55" s="235"/>
      <c r="I55" s="235"/>
      <c r="J55" s="49">
        <f>SUM(J52:J54)</f>
        <v>0</v>
      </c>
      <c r="K55" s="49">
        <f>SUM(K52:K54)</f>
        <v>0</v>
      </c>
      <c r="L55" s="49">
        <f>SUM(L52:L54)</f>
        <v>0</v>
      </c>
      <c r="M55" s="88">
        <v>32</v>
      </c>
      <c r="N55" s="37">
        <f>J55+K55+L55</f>
        <v>0</v>
      </c>
    </row>
    <row r="56" spans="1:14" ht="20.25" customHeight="1" x14ac:dyDescent="0.25">
      <c r="A56" s="123" t="s">
        <v>143</v>
      </c>
      <c r="B56" s="124"/>
      <c r="C56" s="124"/>
      <c r="D56" s="124"/>
      <c r="E56" s="124"/>
      <c r="F56" s="124"/>
      <c r="G56" s="124"/>
      <c r="H56" s="124"/>
      <c r="I56" s="124"/>
      <c r="J56" s="114" t="s">
        <v>3</v>
      </c>
      <c r="K56" s="114" t="s">
        <v>4</v>
      </c>
      <c r="L56" s="114" t="s">
        <v>5</v>
      </c>
      <c r="M56" s="113"/>
      <c r="N56" s="114" t="s">
        <v>6</v>
      </c>
    </row>
    <row r="57" spans="1:14" ht="20.25" customHeight="1" x14ac:dyDescent="0.25">
      <c r="A57" s="115">
        <v>34</v>
      </c>
      <c r="B57" s="120" t="s">
        <v>144</v>
      </c>
      <c r="C57" s="121"/>
      <c r="D57" s="121"/>
      <c r="E57" s="121"/>
      <c r="F57" s="121"/>
      <c r="G57" s="121"/>
      <c r="H57" s="121"/>
      <c r="I57" s="122"/>
      <c r="J57" s="116">
        <f>SUM(J29+J50+J55)</f>
        <v>0</v>
      </c>
      <c r="K57" s="116">
        <f>SUM(K29+K50+K55)</f>
        <v>0</v>
      </c>
      <c r="L57" s="116">
        <f>SUM(L29+L50+L55)</f>
        <v>0</v>
      </c>
      <c r="M57" s="115">
        <v>34</v>
      </c>
      <c r="N57" s="116">
        <f>SUM(J57:L57)</f>
        <v>0</v>
      </c>
    </row>
    <row r="58" spans="1:14" ht="13.5" customHeight="1" x14ac:dyDescent="0.25">
      <c r="A58" s="111"/>
      <c r="B58" s="57"/>
      <c r="C58" s="57"/>
      <c r="D58" s="57"/>
      <c r="E58" s="57"/>
      <c r="F58" s="57"/>
      <c r="G58" s="57"/>
      <c r="H58" s="57"/>
      <c r="I58" s="57"/>
      <c r="J58" s="39"/>
      <c r="K58" s="39"/>
      <c r="L58" s="39"/>
      <c r="M58" s="112"/>
      <c r="N58" s="39"/>
    </row>
    <row r="59" spans="1:14" ht="27" customHeight="1" x14ac:dyDescent="0.25">
      <c r="A59" s="236" t="s">
        <v>137</v>
      </c>
      <c r="B59" s="236"/>
      <c r="C59" s="236"/>
      <c r="D59" s="236"/>
      <c r="E59" s="236"/>
      <c r="F59" s="236"/>
      <c r="G59" s="236"/>
      <c r="H59" s="236"/>
      <c r="I59" s="236"/>
      <c r="J59" s="236"/>
      <c r="K59" s="236"/>
      <c r="L59" s="236"/>
      <c r="M59" s="236"/>
      <c r="N59" s="236"/>
    </row>
    <row r="60" spans="1:14" x14ac:dyDescent="0.25">
      <c r="A60" s="236"/>
      <c r="B60" s="236"/>
      <c r="C60" s="236"/>
      <c r="D60" s="236"/>
      <c r="E60" s="236"/>
      <c r="F60" s="236"/>
      <c r="G60" s="236"/>
      <c r="H60" s="236"/>
      <c r="I60" s="236"/>
      <c r="J60" s="236"/>
      <c r="K60" s="236"/>
      <c r="L60" s="236"/>
      <c r="M60" s="236"/>
      <c r="N60" s="236"/>
    </row>
    <row r="61" spans="1:14" ht="9.9499999999999993" customHeight="1" x14ac:dyDescent="0.25">
      <c r="A61" s="54"/>
      <c r="B61" s="54"/>
      <c r="C61" s="54"/>
      <c r="D61" s="54"/>
      <c r="E61" s="54"/>
      <c r="F61" s="54"/>
      <c r="G61" s="54"/>
      <c r="H61" s="54"/>
      <c r="I61" s="54"/>
      <c r="J61" s="54"/>
      <c r="K61" s="54"/>
      <c r="L61" s="54"/>
      <c r="M61" s="54"/>
      <c r="N61" s="54"/>
    </row>
    <row r="62" spans="1:14" ht="13.5" customHeight="1" x14ac:dyDescent="0.25">
      <c r="A62" s="257" t="s">
        <v>74</v>
      </c>
      <c r="B62" s="257"/>
      <c r="C62" s="257"/>
      <c r="D62" s="257"/>
      <c r="E62" s="257"/>
      <c r="F62" s="257"/>
      <c r="G62" s="257"/>
      <c r="H62" s="257"/>
      <c r="I62" s="257"/>
      <c r="J62" s="257"/>
      <c r="K62" s="257"/>
      <c r="L62" s="257"/>
      <c r="M62" s="257"/>
      <c r="N62" s="257"/>
    </row>
    <row r="63" spans="1:14" ht="12.75" customHeight="1" x14ac:dyDescent="0.25">
      <c r="A63" s="257"/>
      <c r="B63" s="257"/>
      <c r="C63" s="257"/>
      <c r="D63" s="257"/>
      <c r="E63" s="257"/>
      <c r="F63" s="257"/>
      <c r="G63" s="257"/>
      <c r="H63" s="257"/>
      <c r="I63" s="257"/>
      <c r="J63" s="257"/>
      <c r="K63" s="257"/>
      <c r="L63" s="257"/>
      <c r="M63" s="257"/>
      <c r="N63" s="257"/>
    </row>
    <row r="64" spans="1:14" x14ac:dyDescent="0.25">
      <c r="A64" s="257"/>
      <c r="B64" s="257"/>
      <c r="C64" s="257"/>
      <c r="D64" s="257"/>
      <c r="E64" s="257"/>
      <c r="F64" s="257"/>
      <c r="G64" s="257"/>
      <c r="H64" s="257"/>
      <c r="I64" s="257"/>
      <c r="J64" s="257"/>
      <c r="K64" s="257"/>
      <c r="L64" s="257"/>
      <c r="M64" s="257"/>
      <c r="N64" s="257"/>
    </row>
    <row r="65" spans="1:14" x14ac:dyDescent="0.25">
      <c r="J65" s="105"/>
      <c r="K65" s="105"/>
      <c r="L65" s="105"/>
      <c r="M65" s="105"/>
      <c r="N65" s="105"/>
    </row>
    <row r="66" spans="1:14" x14ac:dyDescent="0.25">
      <c r="A66" s="159" t="s">
        <v>136</v>
      </c>
      <c r="B66" s="159"/>
      <c r="C66" s="159"/>
      <c r="D66" s="237"/>
      <c r="E66" s="237"/>
      <c r="F66" s="237"/>
      <c r="G66" s="237"/>
      <c r="H66" s="237"/>
      <c r="I66" s="237"/>
      <c r="J66" s="106"/>
      <c r="K66" s="106"/>
      <c r="L66" s="106"/>
      <c r="M66" s="106"/>
      <c r="N66" s="106"/>
    </row>
    <row r="67" spans="1:14" x14ac:dyDescent="0.25">
      <c r="A67" s="107"/>
      <c r="B67" s="107"/>
      <c r="C67" s="107"/>
      <c r="D67" s="108"/>
      <c r="E67" s="108"/>
      <c r="F67" s="108"/>
      <c r="G67" s="108"/>
      <c r="H67" s="108"/>
      <c r="I67" s="108"/>
      <c r="J67" s="106"/>
      <c r="K67" s="106"/>
      <c r="L67" s="106"/>
      <c r="M67" s="106"/>
      <c r="N67" s="106"/>
    </row>
    <row r="68" spans="1:14" x14ac:dyDescent="0.25">
      <c r="A68" s="107"/>
      <c r="B68" s="107"/>
      <c r="C68" s="107"/>
      <c r="D68" s="258" t="s">
        <v>138</v>
      </c>
      <c r="E68" s="258"/>
      <c r="F68" s="258"/>
      <c r="G68" s="258"/>
      <c r="H68" s="258"/>
      <c r="I68" s="258"/>
      <c r="J68" s="109" t="s">
        <v>140</v>
      </c>
      <c r="K68" s="259" t="s">
        <v>139</v>
      </c>
      <c r="L68" s="259"/>
      <c r="M68" s="259"/>
      <c r="N68" s="259"/>
    </row>
    <row r="69" spans="1:14" ht="23.1" customHeight="1" x14ac:dyDescent="0.25">
      <c r="A69" s="154" t="s">
        <v>63</v>
      </c>
      <c r="B69" s="154"/>
      <c r="C69" s="154"/>
      <c r="D69" s="51"/>
      <c r="E69" s="51"/>
      <c r="F69" s="51"/>
      <c r="G69" s="51"/>
      <c r="H69" s="51"/>
      <c r="I69" s="51"/>
      <c r="J69" s="52"/>
      <c r="K69" s="134" t="s">
        <v>135</v>
      </c>
      <c r="L69" s="134"/>
      <c r="M69" s="134"/>
      <c r="N69" s="134"/>
    </row>
    <row r="70" spans="1:14" ht="23.1" customHeight="1" x14ac:dyDescent="0.25">
      <c r="A70" s="154" t="s">
        <v>96</v>
      </c>
      <c r="B70" s="154"/>
      <c r="C70" s="154"/>
      <c r="D70" s="51"/>
      <c r="E70" s="51"/>
      <c r="F70" s="51"/>
      <c r="G70" s="53"/>
      <c r="H70" s="53"/>
      <c r="I70" s="53"/>
      <c r="J70" s="52"/>
      <c r="K70" s="134" t="s">
        <v>135</v>
      </c>
      <c r="L70" s="134"/>
      <c r="M70" s="134"/>
      <c r="N70" s="134"/>
    </row>
    <row r="71" spans="1:14" ht="23.1" customHeight="1" x14ac:dyDescent="0.25">
      <c r="A71" s="154" t="s">
        <v>97</v>
      </c>
      <c r="B71" s="154"/>
      <c r="C71" s="154"/>
      <c r="D71" s="53"/>
      <c r="E71" s="53"/>
      <c r="F71" s="53"/>
      <c r="G71" s="53"/>
      <c r="H71" s="53"/>
      <c r="I71" s="53"/>
      <c r="J71" s="52"/>
      <c r="K71" s="134" t="s">
        <v>135</v>
      </c>
      <c r="L71" s="134"/>
      <c r="M71" s="134"/>
      <c r="N71" s="134"/>
    </row>
    <row r="72" spans="1:14" ht="23.1" customHeight="1" x14ac:dyDescent="0.25">
      <c r="A72" s="154" t="s">
        <v>98</v>
      </c>
      <c r="B72" s="154"/>
      <c r="C72" s="154"/>
      <c r="D72" s="53"/>
      <c r="E72" s="53"/>
      <c r="F72" s="53"/>
      <c r="G72" s="53"/>
      <c r="H72" s="53"/>
      <c r="I72" s="53"/>
      <c r="J72" s="52"/>
      <c r="K72" s="134" t="s">
        <v>135</v>
      </c>
      <c r="L72" s="134"/>
      <c r="M72" s="134"/>
      <c r="N72" s="134"/>
    </row>
    <row r="73" spans="1:14" ht="23.1" customHeight="1" x14ac:dyDescent="0.25">
      <c r="A73" s="154" t="s">
        <v>99</v>
      </c>
      <c r="B73" s="154"/>
      <c r="C73" s="154"/>
      <c r="D73" s="53"/>
      <c r="E73" s="53"/>
      <c r="F73" s="53"/>
      <c r="G73" s="53"/>
      <c r="H73" s="53"/>
      <c r="I73" s="53"/>
      <c r="J73" s="52"/>
      <c r="K73" s="134" t="s">
        <v>135</v>
      </c>
      <c r="L73" s="134"/>
      <c r="M73" s="134"/>
      <c r="N73" s="134"/>
    </row>
    <row r="74" spans="1:14" ht="23.1" customHeight="1" x14ac:dyDescent="0.25">
      <c r="A74" s="154" t="s">
        <v>100</v>
      </c>
      <c r="B74" s="154"/>
      <c r="C74" s="154"/>
      <c r="D74" s="53"/>
      <c r="E74" s="53"/>
      <c r="F74" s="53"/>
      <c r="G74" s="53"/>
      <c r="H74" s="53"/>
      <c r="I74" s="53"/>
      <c r="J74" s="52"/>
      <c r="K74" s="134" t="s">
        <v>135</v>
      </c>
      <c r="L74" s="134"/>
      <c r="M74" s="134"/>
      <c r="N74" s="134"/>
    </row>
    <row r="75" spans="1:14" ht="23.1" customHeight="1" x14ac:dyDescent="0.25">
      <c r="A75" s="154" t="s">
        <v>101</v>
      </c>
      <c r="B75" s="154"/>
      <c r="C75" s="154"/>
      <c r="D75" s="53"/>
      <c r="E75" s="53"/>
      <c r="F75" s="53"/>
      <c r="G75" s="53"/>
      <c r="H75" s="53"/>
      <c r="I75" s="53"/>
      <c r="J75" s="52"/>
      <c r="K75" s="134" t="s">
        <v>135</v>
      </c>
      <c r="L75" s="134"/>
      <c r="M75" s="134"/>
      <c r="N75" s="134"/>
    </row>
    <row r="76" spans="1:14" ht="23.1" customHeight="1" x14ac:dyDescent="0.25">
      <c r="A76" s="160" t="s">
        <v>70</v>
      </c>
      <c r="B76" s="160"/>
      <c r="C76" s="160"/>
      <c r="D76" s="53"/>
      <c r="E76" s="53"/>
      <c r="F76" s="53"/>
      <c r="G76" s="53"/>
      <c r="H76" s="53"/>
      <c r="I76" s="53"/>
      <c r="J76" s="52"/>
      <c r="K76" s="134"/>
      <c r="L76" s="134"/>
      <c r="M76" s="134"/>
      <c r="N76" s="134"/>
    </row>
    <row r="77" spans="1:14" x14ac:dyDescent="0.25">
      <c r="A77" s="161"/>
      <c r="B77" s="161"/>
      <c r="C77" s="161"/>
      <c r="D77" s="161"/>
      <c r="E77" s="161"/>
      <c r="F77" s="161"/>
      <c r="G77" s="161"/>
      <c r="H77" s="161"/>
      <c r="I77" s="161"/>
      <c r="J77" s="161"/>
      <c r="K77" s="161"/>
      <c r="L77" s="161"/>
      <c r="M77" s="161"/>
      <c r="N77" s="161"/>
    </row>
    <row r="79" spans="1:14" ht="18.75" x14ac:dyDescent="0.3">
      <c r="A79" s="156" t="s">
        <v>65</v>
      </c>
      <c r="B79" s="157"/>
      <c r="C79" s="157"/>
      <c r="D79" s="157"/>
      <c r="E79" s="157"/>
      <c r="F79" s="157"/>
      <c r="G79" s="157"/>
      <c r="H79" s="157"/>
      <c r="I79" s="157"/>
      <c r="J79" s="157"/>
      <c r="K79" s="157"/>
      <c r="L79" s="157"/>
      <c r="M79" s="157"/>
      <c r="N79" s="157"/>
    </row>
    <row r="81" spans="1:14" x14ac:dyDescent="0.25">
      <c r="A81" s="158" t="s">
        <v>88</v>
      </c>
      <c r="B81" s="158"/>
      <c r="C81" s="158"/>
      <c r="D81" s="158"/>
      <c r="E81" s="158"/>
      <c r="F81" s="158"/>
      <c r="G81" s="158"/>
      <c r="H81" s="158"/>
      <c r="I81" s="158"/>
      <c r="J81" s="158"/>
      <c r="K81" s="158"/>
      <c r="L81" s="158"/>
      <c r="M81" s="158"/>
      <c r="N81" s="158"/>
    </row>
    <row r="82" spans="1:14" x14ac:dyDescent="0.25">
      <c r="A82" s="158"/>
      <c r="B82" s="158"/>
      <c r="C82" s="158"/>
      <c r="D82" s="158"/>
      <c r="E82" s="158"/>
      <c r="F82" s="158"/>
      <c r="G82" s="158"/>
      <c r="H82" s="158"/>
      <c r="I82" s="158"/>
      <c r="J82" s="158"/>
      <c r="K82" s="158"/>
      <c r="L82" s="158"/>
      <c r="M82" s="158"/>
      <c r="N82" s="158"/>
    </row>
    <row r="83" spans="1:14" x14ac:dyDescent="0.25">
      <c r="A83" s="158"/>
      <c r="B83" s="158"/>
      <c r="C83" s="158"/>
      <c r="D83" s="158"/>
      <c r="E83" s="158"/>
      <c r="F83" s="158"/>
      <c r="G83" s="158"/>
      <c r="H83" s="158"/>
      <c r="I83" s="158"/>
      <c r="J83" s="158"/>
      <c r="K83" s="158"/>
      <c r="L83" s="158"/>
      <c r="M83" s="158"/>
      <c r="N83" s="158"/>
    </row>
    <row r="84" spans="1:14" x14ac:dyDescent="0.25">
      <c r="A84" s="158"/>
      <c r="B84" s="158"/>
      <c r="C84" s="158"/>
      <c r="D84" s="158"/>
      <c r="E84" s="158"/>
      <c r="F84" s="158"/>
      <c r="G84" s="158"/>
      <c r="H84" s="158"/>
      <c r="I84" s="158"/>
      <c r="J84" s="158"/>
      <c r="K84" s="158"/>
      <c r="L84" s="158"/>
      <c r="M84" s="158"/>
      <c r="N84" s="158"/>
    </row>
    <row r="85" spans="1:14" x14ac:dyDescent="0.25">
      <c r="A85" s="158"/>
      <c r="B85" s="158"/>
      <c r="C85" s="158"/>
      <c r="D85" s="158"/>
      <c r="E85" s="158"/>
      <c r="F85" s="158"/>
      <c r="G85" s="158"/>
      <c r="H85" s="158"/>
      <c r="I85" s="158"/>
      <c r="J85" s="158"/>
      <c r="K85" s="158"/>
      <c r="L85" s="158"/>
      <c r="M85" s="158"/>
      <c r="N85" s="158"/>
    </row>
    <row r="86" spans="1:14" ht="5.25" customHeight="1" x14ac:dyDescent="0.25">
      <c r="A86" s="94"/>
      <c r="B86" s="94"/>
      <c r="C86" s="94"/>
      <c r="D86" s="94"/>
      <c r="E86" s="94"/>
      <c r="F86" s="94"/>
      <c r="G86" s="94"/>
      <c r="H86" s="94"/>
      <c r="I86" s="94"/>
      <c r="J86" s="94"/>
      <c r="K86" s="94"/>
      <c r="L86" s="94"/>
      <c r="M86" s="94"/>
      <c r="N86" s="94"/>
    </row>
    <row r="87" spans="1:14" x14ac:dyDescent="0.25">
      <c r="A87" s="155" t="s">
        <v>121</v>
      </c>
      <c r="B87" s="155"/>
      <c r="C87" s="155"/>
      <c r="D87" s="155"/>
      <c r="E87" s="155"/>
      <c r="F87" s="155"/>
      <c r="G87" s="155"/>
      <c r="H87" s="155"/>
      <c r="I87" s="155"/>
      <c r="J87" s="155"/>
      <c r="K87" s="155"/>
      <c r="L87" s="155"/>
      <c r="M87" s="155"/>
      <c r="N87" s="155"/>
    </row>
    <row r="88" spans="1:14" x14ac:dyDescent="0.25">
      <c r="A88" s="155"/>
      <c r="B88" s="155"/>
      <c r="C88" s="155"/>
      <c r="D88" s="155"/>
      <c r="E88" s="155"/>
      <c r="F88" s="155"/>
      <c r="G88" s="155"/>
      <c r="H88" s="155"/>
      <c r="I88" s="155"/>
      <c r="J88" s="155"/>
      <c r="K88" s="155"/>
      <c r="L88" s="155"/>
      <c r="M88" s="155"/>
      <c r="N88" s="155"/>
    </row>
    <row r="89" spans="1:14" ht="11.25" customHeight="1" x14ac:dyDescent="0.25">
      <c r="A89" s="70"/>
      <c r="B89" s="70"/>
      <c r="C89" s="70"/>
      <c r="D89" s="70"/>
      <c r="E89" s="70"/>
      <c r="F89" s="70"/>
      <c r="G89" s="70"/>
      <c r="H89" s="70"/>
      <c r="I89" s="70"/>
      <c r="J89" s="70"/>
      <c r="K89" s="70"/>
      <c r="L89" s="70"/>
      <c r="M89" s="70"/>
      <c r="N89" s="70"/>
    </row>
    <row r="90" spans="1:14" ht="17.25" x14ac:dyDescent="0.3">
      <c r="A90" s="153" t="s">
        <v>89</v>
      </c>
      <c r="B90" s="153"/>
      <c r="C90" s="145" t="str">
        <f>IF(A4="","",A4)</f>
        <v/>
      </c>
      <c r="D90" s="145"/>
      <c r="E90" s="145"/>
      <c r="F90" s="145"/>
      <c r="G90" s="77"/>
    </row>
    <row r="91" spans="1:14" ht="17.25" x14ac:dyDescent="0.3">
      <c r="A91" s="146" t="s">
        <v>83</v>
      </c>
      <c r="B91" s="146"/>
      <c r="C91" s="162"/>
      <c r="D91" s="162"/>
      <c r="E91" s="162"/>
      <c r="F91" s="162"/>
      <c r="G91" s="162"/>
      <c r="H91" s="162"/>
      <c r="I91" s="162"/>
      <c r="J91" s="162"/>
      <c r="K91" s="71"/>
    </row>
    <row r="92" spans="1:14" ht="18" customHeight="1" thickBot="1" x14ac:dyDescent="0.3">
      <c r="A92" s="103"/>
      <c r="B92" s="103"/>
      <c r="C92" s="103"/>
      <c r="D92" s="103"/>
      <c r="E92" s="103"/>
      <c r="F92" s="103"/>
      <c r="G92" s="103"/>
      <c r="H92" s="103"/>
      <c r="I92" s="103"/>
      <c r="J92" s="103"/>
      <c r="K92" s="103"/>
      <c r="L92" s="103"/>
      <c r="M92" s="103"/>
      <c r="N92" s="103"/>
    </row>
    <row r="93" spans="1:14" ht="8.25" customHeight="1" x14ac:dyDescent="0.25">
      <c r="A93" s="102"/>
      <c r="B93" s="56"/>
      <c r="C93" s="56"/>
      <c r="D93" s="56"/>
      <c r="E93" s="56"/>
      <c r="F93" s="56"/>
      <c r="G93" s="56"/>
      <c r="H93" s="56"/>
      <c r="I93" s="56"/>
      <c r="J93" s="56"/>
      <c r="K93" s="56"/>
      <c r="L93" s="56"/>
      <c r="M93" s="56"/>
      <c r="N93" s="95"/>
    </row>
    <row r="94" spans="1:14" ht="18.75" x14ac:dyDescent="0.3">
      <c r="A94" s="127" t="s">
        <v>103</v>
      </c>
      <c r="B94" s="128"/>
      <c r="C94" s="128"/>
      <c r="D94" s="128"/>
      <c r="E94" s="128"/>
      <c r="F94" s="128"/>
      <c r="G94" s="128"/>
      <c r="H94" s="128"/>
      <c r="I94" s="128"/>
      <c r="J94" s="128"/>
      <c r="K94" s="128"/>
      <c r="L94" s="128"/>
      <c r="M94" s="128"/>
      <c r="N94" s="129"/>
    </row>
    <row r="95" spans="1:14" s="56" customFormat="1" x14ac:dyDescent="0.25">
      <c r="A95" s="96"/>
      <c r="N95" s="95"/>
    </row>
    <row r="96" spans="1:14" s="56" customFormat="1" ht="15.75" x14ac:dyDescent="0.25">
      <c r="A96" s="97"/>
      <c r="B96" s="78"/>
      <c r="C96" s="147" t="s">
        <v>75</v>
      </c>
      <c r="D96" s="147"/>
      <c r="E96" s="147"/>
      <c r="F96" s="147"/>
      <c r="G96" s="147"/>
      <c r="J96" s="148"/>
      <c r="K96" s="148"/>
      <c r="L96" s="148"/>
      <c r="M96" s="148"/>
      <c r="N96" s="149"/>
    </row>
    <row r="97" spans="1:14" ht="15.75" x14ac:dyDescent="0.25">
      <c r="A97" s="118" t="s">
        <v>71</v>
      </c>
      <c r="B97" s="119"/>
      <c r="C97" s="150" t="str">
        <f>IF(N35&gt;0, IF(J21&gt;0,C6&amp;" - "&amp;"$"&amp;J21,C6&amp;" - "&amp;"$0"),"")</f>
        <v/>
      </c>
      <c r="D97" s="150"/>
      <c r="E97" s="150"/>
      <c r="F97" s="150"/>
      <c r="G97" s="150"/>
      <c r="H97" s="150"/>
      <c r="I97" s="69"/>
      <c r="J97" s="151"/>
      <c r="K97" s="151"/>
      <c r="L97" s="151"/>
      <c r="M97" s="151"/>
      <c r="N97" s="152"/>
    </row>
    <row r="98" spans="1:14" ht="15.75" x14ac:dyDescent="0.25">
      <c r="A98" s="125" t="s">
        <v>72</v>
      </c>
      <c r="B98" s="126"/>
      <c r="C98" s="135" t="str">
        <f>IF(N35&gt;0, IF(K21&gt;0,G6&amp;" - "&amp;"$"&amp;K21,G6&amp;" - "&amp;"$0"),"")</f>
        <v/>
      </c>
      <c r="D98" s="135"/>
      <c r="E98" s="135"/>
      <c r="F98" s="135"/>
      <c r="G98" s="135"/>
      <c r="H98" s="135"/>
      <c r="I98" s="76"/>
      <c r="J98" s="93"/>
      <c r="K98" s="136"/>
      <c r="L98" s="137"/>
      <c r="M98" s="137"/>
      <c r="N98" s="138"/>
    </row>
    <row r="99" spans="1:14" ht="15.75" customHeight="1" x14ac:dyDescent="0.25">
      <c r="A99" s="118" t="s">
        <v>73</v>
      </c>
      <c r="B99" s="119"/>
      <c r="C99" s="117" t="str">
        <f>IF(N35&gt;0, IF(L21&gt;0,L6&amp;" - "&amp;"$"&amp;L21,L6&amp;" - "&amp;"$0"),"")</f>
        <v/>
      </c>
      <c r="D99" s="117"/>
      <c r="E99" s="117"/>
      <c r="F99" s="117"/>
      <c r="G99" s="117"/>
      <c r="H99" s="117"/>
      <c r="I99" s="56"/>
      <c r="J99" s="72"/>
      <c r="K99" s="136"/>
      <c r="L99" s="137"/>
      <c r="M99" s="137"/>
      <c r="N99" s="138"/>
    </row>
    <row r="100" spans="1:14" ht="15.75" customHeight="1" x14ac:dyDescent="0.25">
      <c r="A100" s="96"/>
      <c r="B100" s="56"/>
      <c r="C100" s="56"/>
      <c r="D100" s="56"/>
      <c r="E100" s="56"/>
      <c r="F100" s="56"/>
      <c r="G100" s="56"/>
      <c r="H100" s="59"/>
      <c r="I100" s="59"/>
      <c r="J100" s="56"/>
      <c r="K100" s="56"/>
      <c r="L100" s="56"/>
      <c r="M100" s="56"/>
      <c r="N100" s="95"/>
    </row>
    <row r="101" spans="1:14" x14ac:dyDescent="0.25">
      <c r="A101" s="139" t="s">
        <v>102</v>
      </c>
      <c r="B101" s="140"/>
      <c r="C101" s="140"/>
      <c r="D101" s="140"/>
      <c r="E101" s="140"/>
      <c r="F101" s="140"/>
      <c r="G101" s="140"/>
      <c r="H101" s="140"/>
      <c r="I101" s="140"/>
      <c r="J101" s="140"/>
      <c r="K101" s="140"/>
      <c r="L101" s="140"/>
      <c r="M101" s="140"/>
      <c r="N101" s="141"/>
    </row>
    <row r="102" spans="1:14" ht="65.25" customHeight="1" thickBot="1" x14ac:dyDescent="0.3">
      <c r="A102" s="142"/>
      <c r="B102" s="143"/>
      <c r="C102" s="143"/>
      <c r="D102" s="143"/>
      <c r="E102" s="143"/>
      <c r="F102" s="143"/>
      <c r="G102" s="143"/>
      <c r="H102" s="143"/>
      <c r="I102" s="143"/>
      <c r="J102" s="143"/>
      <c r="K102" s="143"/>
      <c r="L102" s="143"/>
      <c r="M102" s="143"/>
      <c r="N102" s="144"/>
    </row>
    <row r="103" spans="1:14" ht="21" customHeight="1" x14ac:dyDescent="0.25"/>
    <row r="104" spans="1:14" ht="3.75" customHeight="1" thickBot="1" x14ac:dyDescent="0.3">
      <c r="A104" s="98"/>
      <c r="B104" s="98"/>
      <c r="C104" s="98"/>
      <c r="D104" s="98"/>
      <c r="E104" s="98"/>
      <c r="F104" s="98"/>
      <c r="G104" s="98"/>
      <c r="H104" s="98"/>
      <c r="I104" s="98"/>
      <c r="J104" s="98"/>
      <c r="K104" s="98"/>
      <c r="L104" s="98"/>
      <c r="M104" s="98"/>
      <c r="N104" s="98"/>
    </row>
    <row r="105" spans="1:14" ht="8.25" customHeight="1" x14ac:dyDescent="0.25">
      <c r="A105" s="102"/>
      <c r="B105" s="56"/>
      <c r="C105" s="56"/>
      <c r="D105" s="56"/>
      <c r="E105" s="56"/>
      <c r="F105" s="56"/>
      <c r="G105" s="56"/>
      <c r="H105" s="56"/>
      <c r="I105" s="56"/>
      <c r="J105" s="56"/>
      <c r="K105" s="56"/>
      <c r="L105" s="56"/>
      <c r="M105" s="56"/>
      <c r="N105" s="95"/>
    </row>
    <row r="106" spans="1:14" ht="18.75" x14ac:dyDescent="0.3">
      <c r="A106" s="127" t="s">
        <v>104</v>
      </c>
      <c r="B106" s="128"/>
      <c r="C106" s="128"/>
      <c r="D106" s="128"/>
      <c r="E106" s="128"/>
      <c r="F106" s="128"/>
      <c r="G106" s="128"/>
      <c r="H106" s="128"/>
      <c r="I106" s="128"/>
      <c r="J106" s="128"/>
      <c r="K106" s="128"/>
      <c r="L106" s="128"/>
      <c r="M106" s="128"/>
      <c r="N106" s="129"/>
    </row>
    <row r="107" spans="1:14" ht="15" customHeight="1" x14ac:dyDescent="0.25">
      <c r="A107" s="96"/>
      <c r="B107" s="56"/>
      <c r="C107" s="56"/>
      <c r="D107" s="56"/>
      <c r="E107" s="56"/>
      <c r="F107" s="56"/>
      <c r="G107" s="56"/>
      <c r="H107" s="56"/>
      <c r="I107" s="56"/>
      <c r="J107" s="56"/>
      <c r="K107" s="56"/>
      <c r="L107" s="56"/>
      <c r="M107" s="56"/>
      <c r="N107" s="95"/>
    </row>
    <row r="108" spans="1:14" ht="15.75" x14ac:dyDescent="0.25">
      <c r="A108" s="101"/>
      <c r="B108" s="79"/>
      <c r="C108" s="130" t="s">
        <v>75</v>
      </c>
      <c r="D108" s="130"/>
      <c r="E108" s="130"/>
      <c r="F108" s="130"/>
      <c r="G108" s="80"/>
      <c r="H108" s="85"/>
      <c r="I108" s="67"/>
      <c r="J108" s="131" t="s">
        <v>76</v>
      </c>
      <c r="K108" s="131"/>
      <c r="L108" s="131"/>
      <c r="M108" s="131"/>
      <c r="N108" s="95"/>
    </row>
    <row r="109" spans="1:14" ht="15.75" customHeight="1" x14ac:dyDescent="0.25">
      <c r="A109" s="118" t="s">
        <v>71</v>
      </c>
      <c r="B109" s="119"/>
      <c r="C109" s="132" t="str">
        <f>IF(N35=0, IF(J21&gt;0,C6&amp;" - "&amp;"$"&amp;J21,C6&amp;" - "&amp;"$0"),"")</f>
        <v xml:space="preserve"> - $0</v>
      </c>
      <c r="D109" s="132"/>
      <c r="E109" s="132"/>
      <c r="F109" s="132"/>
      <c r="G109" s="132"/>
      <c r="H109" s="132"/>
      <c r="I109" s="81" t="s">
        <v>84</v>
      </c>
      <c r="J109" s="133" t="str">
        <f>IF(N35=0, IF(J14&gt;0,C6&amp;" - "&amp;"$"&amp;J14,C6&amp;" - "&amp;"$0"),"")</f>
        <v xml:space="preserve"> - $0</v>
      </c>
      <c r="K109" s="133"/>
      <c r="L109" s="133"/>
      <c r="M109" s="133"/>
      <c r="N109" s="95"/>
    </row>
    <row r="110" spans="1:14" ht="15.75" customHeight="1" x14ac:dyDescent="0.25">
      <c r="A110" s="118" t="s">
        <v>72</v>
      </c>
      <c r="B110" s="119"/>
      <c r="C110" s="117" t="str">
        <f>IF(N35=0, IF(K21&gt;0,G6&amp;" - "&amp;"$"&amp;K21,G6&amp;" - "&amp;"$0"),"")</f>
        <v xml:space="preserve"> - $0</v>
      </c>
      <c r="D110" s="117"/>
      <c r="E110" s="117"/>
      <c r="F110" s="117"/>
      <c r="G110" s="117"/>
      <c r="H110" s="117"/>
      <c r="I110" s="82" t="s">
        <v>85</v>
      </c>
      <c r="J110" s="117" t="str">
        <f>IF(N35=0, IF(K14&gt;0,G6&amp;" - "&amp;"$"&amp;K14,G6&amp;" - "&amp;"$0"),"")</f>
        <v xml:space="preserve"> - $0</v>
      </c>
      <c r="K110" s="117"/>
      <c r="L110" s="117"/>
      <c r="M110" s="117"/>
      <c r="N110" s="99"/>
    </row>
    <row r="111" spans="1:14" ht="15.75" x14ac:dyDescent="0.25">
      <c r="A111" s="118" t="s">
        <v>73</v>
      </c>
      <c r="B111" s="119"/>
      <c r="C111" s="117" t="str">
        <f>IF(N35=0, IF(L21&gt;0,L6&amp;" - "&amp;"$"&amp;L21,L6&amp;" - "&amp;"$0"),"")</f>
        <v xml:space="preserve"> - $0</v>
      </c>
      <c r="D111" s="117"/>
      <c r="E111" s="117"/>
      <c r="F111" s="117"/>
      <c r="G111" s="117"/>
      <c r="H111" s="117"/>
      <c r="I111" s="82" t="s">
        <v>86</v>
      </c>
      <c r="J111" s="117" t="str">
        <f>IF(N35=0, IF(L14&gt;0,L6&amp;" - "&amp;"$"&amp;L14,L6&amp;" - "&amp;"$0"),"")</f>
        <v xml:space="preserve"> - $0</v>
      </c>
      <c r="K111" s="117"/>
      <c r="L111" s="117"/>
      <c r="M111" s="117"/>
      <c r="N111" s="99"/>
    </row>
    <row r="112" spans="1:14" ht="15.75" x14ac:dyDescent="0.25">
      <c r="A112" s="100"/>
      <c r="B112" s="74"/>
      <c r="C112" s="68"/>
      <c r="D112" s="68"/>
      <c r="E112" s="68"/>
      <c r="F112" s="68"/>
      <c r="G112" s="56"/>
      <c r="H112" s="56"/>
      <c r="I112" s="56"/>
      <c r="J112" s="56"/>
      <c r="K112" s="56"/>
      <c r="L112" s="56"/>
      <c r="M112" s="56"/>
      <c r="N112" s="95"/>
    </row>
    <row r="113" spans="1:21" ht="15.75" x14ac:dyDescent="0.25">
      <c r="A113" s="139" t="s">
        <v>146</v>
      </c>
      <c r="B113" s="140"/>
      <c r="C113" s="140"/>
      <c r="D113" s="140"/>
      <c r="E113" s="140"/>
      <c r="F113" s="140"/>
      <c r="G113" s="140"/>
      <c r="H113" s="140"/>
      <c r="I113" s="140"/>
      <c r="J113" s="140"/>
      <c r="K113" s="140"/>
      <c r="L113" s="140"/>
      <c r="M113" s="140"/>
      <c r="N113" s="141"/>
      <c r="P113" s="66"/>
      <c r="Q113" s="66"/>
      <c r="R113" s="66"/>
      <c r="S113" s="66"/>
      <c r="T113" s="66"/>
      <c r="U113" s="66"/>
    </row>
    <row r="114" spans="1:21" x14ac:dyDescent="0.25">
      <c r="A114" s="139"/>
      <c r="B114" s="140"/>
      <c r="C114" s="140"/>
      <c r="D114" s="140"/>
      <c r="E114" s="140"/>
      <c r="F114" s="140"/>
      <c r="G114" s="140"/>
      <c r="H114" s="140"/>
      <c r="I114" s="140"/>
      <c r="J114" s="140"/>
      <c r="K114" s="140"/>
      <c r="L114" s="140"/>
      <c r="M114" s="140"/>
      <c r="N114" s="141"/>
      <c r="P114" s="73"/>
      <c r="Q114" s="73"/>
      <c r="R114" s="56"/>
      <c r="S114" s="56"/>
      <c r="T114" s="56"/>
      <c r="U114" s="56"/>
    </row>
    <row r="115" spans="1:21" ht="63.75" customHeight="1" thickBot="1" x14ac:dyDescent="0.3">
      <c r="A115" s="142"/>
      <c r="B115" s="143"/>
      <c r="C115" s="143"/>
      <c r="D115" s="143"/>
      <c r="E115" s="143"/>
      <c r="F115" s="143"/>
      <c r="G115" s="143"/>
      <c r="H115" s="143"/>
      <c r="I115" s="143"/>
      <c r="J115" s="143"/>
      <c r="K115" s="143"/>
      <c r="L115" s="143"/>
      <c r="M115" s="143"/>
      <c r="N115" s="144"/>
      <c r="P115" s="73"/>
      <c r="Q115" s="73"/>
      <c r="R115" s="56"/>
      <c r="S115" s="56"/>
      <c r="T115" s="56"/>
      <c r="U115" s="56"/>
    </row>
    <row r="116" spans="1:21" ht="15.75" x14ac:dyDescent="0.25">
      <c r="A116" s="56"/>
      <c r="B116" s="56"/>
      <c r="C116" s="56"/>
      <c r="D116" s="56"/>
      <c r="E116" s="56"/>
      <c r="F116" s="56"/>
      <c r="G116" s="56"/>
      <c r="H116" s="56"/>
      <c r="I116" s="56"/>
      <c r="J116" s="56"/>
      <c r="K116" s="56"/>
      <c r="L116" s="56"/>
      <c r="M116" s="56"/>
      <c r="N116" s="56"/>
      <c r="O116" s="56"/>
      <c r="P116" s="73"/>
      <c r="Q116" s="73"/>
      <c r="R116" s="66"/>
      <c r="S116" s="66"/>
      <c r="T116" s="66"/>
      <c r="U116" s="66"/>
    </row>
    <row r="117" spans="1:21" x14ac:dyDescent="0.25">
      <c r="A117" s="164" t="s">
        <v>66</v>
      </c>
      <c r="B117" s="164"/>
      <c r="C117" s="164"/>
      <c r="D117" s="164"/>
      <c r="E117" s="164"/>
      <c r="F117" s="164"/>
      <c r="G117" s="164"/>
      <c r="H117" s="164"/>
      <c r="I117" s="164"/>
      <c r="J117" s="164"/>
      <c r="K117" s="164"/>
      <c r="L117" s="164"/>
      <c r="M117" s="164"/>
      <c r="N117" s="164"/>
    </row>
    <row r="118" spans="1:21" ht="15" customHeight="1" x14ac:dyDescent="0.25">
      <c r="A118" s="164"/>
      <c r="B118" s="164"/>
      <c r="C118" s="164"/>
      <c r="D118" s="164"/>
      <c r="E118" s="164"/>
      <c r="F118" s="164"/>
      <c r="G118" s="164"/>
      <c r="H118" s="164"/>
      <c r="I118" s="164"/>
      <c r="J118" s="164"/>
      <c r="K118" s="164"/>
      <c r="L118" s="164"/>
      <c r="M118" s="164"/>
      <c r="N118" s="164"/>
    </row>
    <row r="119" spans="1:21" ht="24" customHeight="1" x14ac:dyDescent="0.25">
      <c r="A119" s="164"/>
      <c r="B119" s="164"/>
      <c r="C119" s="164"/>
      <c r="D119" s="164"/>
      <c r="E119" s="164"/>
      <c r="F119" s="164"/>
      <c r="G119" s="164"/>
      <c r="H119" s="164"/>
      <c r="I119" s="164"/>
      <c r="J119" s="164"/>
      <c r="K119" s="164"/>
      <c r="L119" s="164"/>
      <c r="M119" s="164"/>
      <c r="N119" s="164"/>
    </row>
    <row r="120" spans="1:21" x14ac:dyDescent="0.25">
      <c r="A120" s="164" t="s">
        <v>67</v>
      </c>
      <c r="B120" s="164"/>
      <c r="C120" s="164"/>
      <c r="D120" s="164"/>
      <c r="E120" s="164"/>
      <c r="F120" s="164"/>
      <c r="G120" s="164"/>
      <c r="H120" s="164"/>
      <c r="I120" s="164"/>
      <c r="J120" s="164"/>
      <c r="K120" s="164"/>
      <c r="L120" s="164"/>
      <c r="M120" s="164"/>
      <c r="N120" s="164"/>
    </row>
    <row r="121" spans="1:21" x14ac:dyDescent="0.25">
      <c r="A121" s="164"/>
      <c r="B121" s="164"/>
      <c r="C121" s="164"/>
      <c r="D121" s="164"/>
      <c r="E121" s="164"/>
      <c r="F121" s="164"/>
      <c r="G121" s="164"/>
      <c r="H121" s="164"/>
      <c r="I121" s="164"/>
      <c r="J121" s="164"/>
      <c r="K121" s="164"/>
      <c r="L121" s="164"/>
      <c r="M121" s="164"/>
      <c r="N121" s="164"/>
    </row>
    <row r="122" spans="1:21" ht="16.5" customHeight="1" x14ac:dyDescent="0.25">
      <c r="A122" s="164"/>
      <c r="B122" s="164"/>
      <c r="C122" s="164"/>
      <c r="D122" s="164"/>
      <c r="E122" s="164"/>
      <c r="F122" s="164"/>
      <c r="G122" s="164"/>
      <c r="H122" s="164"/>
      <c r="I122" s="164"/>
      <c r="J122" s="164"/>
      <c r="K122" s="164"/>
      <c r="L122" s="164"/>
      <c r="M122" s="164"/>
      <c r="N122" s="164"/>
    </row>
    <row r="123" spans="1:21" x14ac:dyDescent="0.25">
      <c r="A123" s="165" t="s">
        <v>87</v>
      </c>
      <c r="B123" s="165"/>
      <c r="C123" s="165"/>
      <c r="D123" s="165"/>
      <c r="E123" s="165"/>
      <c r="F123" s="165"/>
      <c r="G123" s="165"/>
      <c r="H123" s="165"/>
      <c r="I123" s="165"/>
      <c r="J123" s="165"/>
      <c r="K123" s="165"/>
      <c r="L123" s="165"/>
      <c r="M123" s="165"/>
      <c r="N123" s="165"/>
    </row>
    <row r="124" spans="1:21" x14ac:dyDescent="0.25">
      <c r="A124" s="165"/>
      <c r="B124" s="165"/>
      <c r="C124" s="165"/>
      <c r="D124" s="165"/>
      <c r="E124" s="165"/>
      <c r="F124" s="165"/>
      <c r="G124" s="165"/>
      <c r="H124" s="165"/>
      <c r="I124" s="165"/>
      <c r="J124" s="165"/>
      <c r="K124" s="165"/>
      <c r="L124" s="165"/>
      <c r="M124" s="165"/>
      <c r="N124" s="165"/>
    </row>
    <row r="125" spans="1:21" x14ac:dyDescent="0.25">
      <c r="A125" s="165"/>
      <c r="B125" s="165"/>
      <c r="C125" s="165"/>
      <c r="D125" s="165"/>
      <c r="E125" s="165"/>
      <c r="F125" s="165"/>
      <c r="G125" s="165"/>
      <c r="H125" s="165"/>
      <c r="I125" s="165"/>
      <c r="J125" s="165"/>
      <c r="K125" s="165"/>
      <c r="L125" s="165"/>
      <c r="M125" s="165"/>
      <c r="N125" s="165"/>
    </row>
    <row r="126" spans="1:21" ht="22.5" customHeight="1" x14ac:dyDescent="0.25">
      <c r="A126" s="165"/>
      <c r="B126" s="165"/>
      <c r="C126" s="165"/>
      <c r="D126" s="165"/>
      <c r="E126" s="165"/>
      <c r="F126" s="165"/>
      <c r="G126" s="165"/>
      <c r="H126" s="165"/>
      <c r="I126" s="165"/>
      <c r="J126" s="165"/>
      <c r="K126" s="165"/>
      <c r="L126" s="165"/>
      <c r="M126" s="165"/>
      <c r="N126" s="165"/>
    </row>
    <row r="127" spans="1:21" ht="24.75" customHeight="1" x14ac:dyDescent="0.25">
      <c r="A127" s="170" t="s">
        <v>142</v>
      </c>
      <c r="B127" s="170"/>
      <c r="C127" s="170"/>
      <c r="D127" s="170"/>
      <c r="E127" s="170"/>
      <c r="F127" s="170"/>
      <c r="G127" s="170"/>
      <c r="H127" s="170"/>
      <c r="I127" s="170"/>
      <c r="J127" s="170"/>
      <c r="K127" s="170"/>
      <c r="L127" s="170"/>
      <c r="M127" s="170"/>
      <c r="N127" s="170"/>
      <c r="O127" s="110"/>
    </row>
    <row r="128" spans="1:21" ht="26.25" customHeight="1" x14ac:dyDescent="0.25">
      <c r="A128" s="9"/>
      <c r="B128" s="9"/>
      <c r="C128" s="9"/>
      <c r="D128" s="9"/>
      <c r="E128" s="9"/>
      <c r="F128" s="9"/>
      <c r="I128" s="9"/>
      <c r="J128" s="9"/>
      <c r="K128" s="9"/>
      <c r="L128" s="9"/>
      <c r="M128" s="9"/>
      <c r="N128" s="2"/>
    </row>
    <row r="129" spans="1:14" x14ac:dyDescent="0.25">
      <c r="A129" s="166" t="s">
        <v>68</v>
      </c>
      <c r="B129" s="166"/>
      <c r="C129" s="166"/>
      <c r="D129" s="166"/>
      <c r="E129" s="166"/>
      <c r="F129" s="166"/>
      <c r="G129" s="83"/>
      <c r="H129" s="83"/>
      <c r="I129" s="166" t="s">
        <v>69</v>
      </c>
      <c r="J129" s="166"/>
      <c r="K129" s="166"/>
      <c r="L129" s="166"/>
      <c r="M129" s="166"/>
    </row>
    <row r="130" spans="1:14" ht="10.5" customHeight="1" x14ac:dyDescent="0.25">
      <c r="A130" s="83"/>
      <c r="B130" s="83"/>
      <c r="C130" s="83"/>
      <c r="D130" s="83"/>
      <c r="E130" s="83"/>
      <c r="F130" s="83"/>
      <c r="G130" s="168"/>
      <c r="H130" s="168"/>
      <c r="I130" s="83"/>
      <c r="J130" s="83"/>
      <c r="K130" s="83"/>
      <c r="L130" s="83"/>
      <c r="M130" s="83"/>
      <c r="N130" s="169"/>
    </row>
    <row r="131" spans="1:14" ht="6.75" customHeight="1" x14ac:dyDescent="0.25">
      <c r="A131" s="84"/>
      <c r="B131" s="84"/>
      <c r="C131" s="84"/>
      <c r="D131" s="84"/>
      <c r="E131" s="84"/>
      <c r="F131" s="84"/>
      <c r="G131" s="168"/>
      <c r="H131" s="168"/>
      <c r="I131" s="84"/>
      <c r="J131" s="84"/>
      <c r="K131" s="84"/>
      <c r="L131" s="84"/>
      <c r="M131" s="84"/>
      <c r="N131" s="169"/>
    </row>
    <row r="132" spans="1:14" x14ac:dyDescent="0.25">
      <c r="A132" s="167" t="s">
        <v>81</v>
      </c>
      <c r="B132" s="167"/>
      <c r="C132" s="167"/>
      <c r="D132" s="167"/>
      <c r="E132" s="167"/>
      <c r="F132" s="167"/>
      <c r="G132" s="83"/>
      <c r="H132" s="83"/>
      <c r="I132" s="167" t="s">
        <v>77</v>
      </c>
      <c r="J132" s="167"/>
      <c r="K132" s="167"/>
      <c r="L132" s="167"/>
      <c r="M132" s="167"/>
    </row>
    <row r="133" spans="1:14" ht="10.5" customHeight="1" x14ac:dyDescent="0.25">
      <c r="A133" s="83"/>
      <c r="B133" s="83"/>
      <c r="C133" s="83"/>
      <c r="D133" s="83"/>
      <c r="E133" s="83"/>
      <c r="F133" s="83"/>
      <c r="G133" s="168"/>
      <c r="H133" s="168"/>
      <c r="I133" s="83"/>
      <c r="J133" s="83"/>
      <c r="K133" s="83"/>
      <c r="L133" s="83"/>
      <c r="M133" s="83"/>
      <c r="N133" s="169"/>
    </row>
    <row r="134" spans="1:14" ht="6.75" customHeight="1" x14ac:dyDescent="0.25">
      <c r="A134" s="83"/>
      <c r="B134" s="83"/>
      <c r="C134" s="83"/>
      <c r="D134" s="83"/>
      <c r="E134" s="83"/>
      <c r="F134" s="83"/>
      <c r="G134" s="168"/>
      <c r="H134" s="168"/>
      <c r="I134" s="83"/>
      <c r="J134" s="83"/>
      <c r="K134" s="83"/>
      <c r="L134" s="83"/>
      <c r="M134" s="83"/>
      <c r="N134" s="169"/>
    </row>
    <row r="135" spans="1:14" ht="15" customHeight="1" x14ac:dyDescent="0.25">
      <c r="A135" s="167" t="s">
        <v>80</v>
      </c>
      <c r="B135" s="167"/>
      <c r="C135" s="167"/>
      <c r="D135" s="167"/>
      <c r="E135" s="167"/>
      <c r="F135" s="167"/>
      <c r="G135" s="83"/>
      <c r="H135" s="83"/>
      <c r="I135" s="167" t="s">
        <v>78</v>
      </c>
      <c r="J135" s="167"/>
      <c r="K135" s="167"/>
      <c r="L135" s="167"/>
      <c r="M135" s="167"/>
    </row>
    <row r="136" spans="1:14" ht="10.5" customHeight="1" x14ac:dyDescent="0.25">
      <c r="A136" s="59"/>
      <c r="B136" s="59"/>
      <c r="C136" s="59"/>
      <c r="D136" s="59"/>
      <c r="E136" s="59"/>
      <c r="F136" s="59"/>
      <c r="G136" s="168"/>
      <c r="H136" s="168"/>
      <c r="I136" s="59"/>
      <c r="J136" s="59"/>
      <c r="K136" s="59"/>
      <c r="L136" s="59"/>
      <c r="M136" s="59"/>
      <c r="N136" s="169"/>
    </row>
    <row r="137" spans="1:14" ht="6.75" customHeight="1" x14ac:dyDescent="0.25">
      <c r="A137" s="59"/>
      <c r="B137" s="59"/>
      <c r="C137" s="59"/>
      <c r="D137" s="59"/>
      <c r="E137" s="59"/>
      <c r="F137" s="59"/>
      <c r="G137" s="168"/>
      <c r="H137" s="168"/>
      <c r="I137" s="59"/>
      <c r="J137" s="59"/>
      <c r="K137" s="59"/>
      <c r="L137" s="59"/>
      <c r="M137" s="59"/>
      <c r="N137" s="169"/>
    </row>
    <row r="138" spans="1:14" x14ac:dyDescent="0.25">
      <c r="A138" s="167" t="s">
        <v>82</v>
      </c>
      <c r="B138" s="167"/>
      <c r="C138" s="167"/>
      <c r="D138" s="167"/>
      <c r="E138" s="167"/>
      <c r="F138" s="167"/>
      <c r="G138" s="83"/>
      <c r="H138" s="83"/>
      <c r="I138" s="167" t="s">
        <v>79</v>
      </c>
      <c r="J138" s="167"/>
      <c r="K138" s="167"/>
      <c r="L138" s="167"/>
      <c r="M138" s="167"/>
    </row>
    <row r="139" spans="1:14" ht="9.9499999999999993" customHeight="1" x14ac:dyDescent="0.25">
      <c r="A139" s="75"/>
      <c r="B139" s="75"/>
      <c r="C139" s="75"/>
      <c r="D139" s="75"/>
      <c r="E139" s="75"/>
      <c r="F139" s="75"/>
      <c r="G139" s="75"/>
      <c r="H139" s="75"/>
      <c r="I139" s="75"/>
      <c r="J139" s="75"/>
      <c r="K139" s="75"/>
      <c r="L139" s="75"/>
      <c r="M139" s="75"/>
      <c r="N139" s="56"/>
    </row>
    <row r="140" spans="1:14" ht="9.9499999999999993" customHeight="1" x14ac:dyDescent="0.25">
      <c r="A140" s="75"/>
      <c r="B140" s="75"/>
      <c r="C140" s="75"/>
      <c r="D140" s="75"/>
      <c r="E140" s="75"/>
      <c r="F140" s="75"/>
      <c r="G140" s="75"/>
      <c r="H140" s="75"/>
      <c r="I140" s="75"/>
      <c r="J140" s="75"/>
      <c r="K140" s="75"/>
      <c r="L140" s="75"/>
      <c r="M140" s="75"/>
      <c r="N140" s="56"/>
    </row>
    <row r="141" spans="1:14" x14ac:dyDescent="0.25">
      <c r="A141" s="163"/>
      <c r="B141" s="163"/>
      <c r="C141" s="163"/>
      <c r="D141" s="163"/>
      <c r="E141" s="163"/>
      <c r="F141" s="163"/>
      <c r="G141" s="75"/>
      <c r="H141" s="75"/>
      <c r="I141" s="163"/>
      <c r="J141" s="163"/>
      <c r="K141" s="163"/>
      <c r="L141" s="163"/>
      <c r="M141" s="163"/>
      <c r="N141" s="56"/>
    </row>
    <row r="142" spans="1:14" ht="9.9499999999999993" customHeight="1" x14ac:dyDescent="0.25">
      <c r="A142" s="75"/>
      <c r="B142" s="75"/>
      <c r="C142" s="75"/>
      <c r="D142" s="75"/>
      <c r="E142" s="75"/>
      <c r="F142" s="75"/>
      <c r="G142" s="75"/>
      <c r="H142" s="75"/>
      <c r="I142" s="75"/>
      <c r="J142" s="75"/>
      <c r="K142" s="75"/>
      <c r="L142" s="75"/>
      <c r="M142" s="75"/>
      <c r="N142" s="56"/>
    </row>
    <row r="143" spans="1:14" ht="9.9499999999999993" customHeight="1" x14ac:dyDescent="0.25">
      <c r="A143" s="75"/>
      <c r="B143" s="75"/>
      <c r="C143" s="75"/>
      <c r="D143" s="75"/>
      <c r="E143" s="75"/>
      <c r="F143" s="75"/>
      <c r="G143" s="75"/>
      <c r="H143" s="75"/>
      <c r="I143" s="75"/>
      <c r="J143" s="75"/>
      <c r="K143" s="75"/>
      <c r="L143" s="75"/>
      <c r="M143" s="75"/>
      <c r="N143" s="56"/>
    </row>
    <row r="144" spans="1:14" ht="15.75" customHeight="1" x14ac:dyDescent="0.25">
      <c r="A144" s="163"/>
      <c r="B144" s="163"/>
      <c r="C144" s="163"/>
      <c r="D144" s="163"/>
      <c r="E144" s="163"/>
      <c r="F144" s="163"/>
      <c r="G144" s="75"/>
      <c r="H144" s="75"/>
      <c r="I144" s="163"/>
      <c r="J144" s="163"/>
      <c r="K144" s="163"/>
      <c r="L144" s="163"/>
      <c r="M144" s="163"/>
      <c r="N144" s="56"/>
    </row>
    <row r="145" spans="1:14" ht="9.9499999999999993" customHeight="1" x14ac:dyDescent="0.25">
      <c r="A145" s="75"/>
      <c r="B145" s="75"/>
      <c r="C145" s="75"/>
      <c r="D145" s="75"/>
      <c r="E145" s="75"/>
      <c r="F145" s="75"/>
      <c r="G145" s="75"/>
      <c r="H145" s="75"/>
      <c r="I145" s="75"/>
      <c r="J145" s="75"/>
      <c r="K145" s="75"/>
      <c r="L145" s="75"/>
      <c r="M145" s="75"/>
      <c r="N145" s="56"/>
    </row>
    <row r="146" spans="1:14" ht="9.9499999999999993" customHeight="1" x14ac:dyDescent="0.25">
      <c r="A146" s="75"/>
      <c r="B146" s="75"/>
      <c r="C146" s="75"/>
      <c r="D146" s="75"/>
      <c r="E146" s="75"/>
      <c r="F146" s="75"/>
      <c r="G146" s="75"/>
      <c r="H146" s="75"/>
      <c r="I146" s="75"/>
      <c r="J146" s="75"/>
      <c r="K146" s="75"/>
      <c r="L146" s="75"/>
      <c r="M146" s="75"/>
      <c r="N146" s="56"/>
    </row>
  </sheetData>
  <mergeCells count="147">
    <mergeCell ref="C20:I20"/>
    <mergeCell ref="B13:I13"/>
    <mergeCell ref="C24:I24"/>
    <mergeCell ref="A32:D32"/>
    <mergeCell ref="B33:I34"/>
    <mergeCell ref="A16:A29"/>
    <mergeCell ref="B23:N23"/>
    <mergeCell ref="C29:I29"/>
    <mergeCell ref="C25:I25"/>
    <mergeCell ref="C27:I27"/>
    <mergeCell ref="B47:I47"/>
    <mergeCell ref="K69:N69"/>
    <mergeCell ref="K70:N70"/>
    <mergeCell ref="K72:N72"/>
    <mergeCell ref="K71:N71"/>
    <mergeCell ref="B55:I55"/>
    <mergeCell ref="A59:N60"/>
    <mergeCell ref="D66:I66"/>
    <mergeCell ref="C22:I22"/>
    <mergeCell ref="A30:N31"/>
    <mergeCell ref="B35:I35"/>
    <mergeCell ref="B54:I54"/>
    <mergeCell ref="A36:N36"/>
    <mergeCell ref="B42:I42"/>
    <mergeCell ref="B43:I43"/>
    <mergeCell ref="B49:I49"/>
    <mergeCell ref="A33:A34"/>
    <mergeCell ref="M33:N34"/>
    <mergeCell ref="A62:N64"/>
    <mergeCell ref="A69:C69"/>
    <mergeCell ref="A70:C70"/>
    <mergeCell ref="D68:I68"/>
    <mergeCell ref="K68:N68"/>
    <mergeCell ref="B16:N16"/>
    <mergeCell ref="C18:I18"/>
    <mergeCell ref="C19:I19"/>
    <mergeCell ref="C17:I17"/>
    <mergeCell ref="B12:I12"/>
    <mergeCell ref="L6:N6"/>
    <mergeCell ref="A4:D4"/>
    <mergeCell ref="C9:D9"/>
    <mergeCell ref="A5:N5"/>
    <mergeCell ref="A7:B7"/>
    <mergeCell ref="C6:E6"/>
    <mergeCell ref="G6:J6"/>
    <mergeCell ref="C7:E7"/>
    <mergeCell ref="B15:I15"/>
    <mergeCell ref="A8:N8"/>
    <mergeCell ref="B10:I10"/>
    <mergeCell ref="B11:I11"/>
    <mergeCell ref="B14:I14"/>
    <mergeCell ref="L7:N7"/>
    <mergeCell ref="A6:B6"/>
    <mergeCell ref="I3:K3"/>
    <mergeCell ref="I4:K4"/>
    <mergeCell ref="L2:N2"/>
    <mergeCell ref="L4:N4"/>
    <mergeCell ref="A3:D3"/>
    <mergeCell ref="E3:G3"/>
    <mergeCell ref="E4:G4"/>
    <mergeCell ref="G133:H134"/>
    <mergeCell ref="G136:H137"/>
    <mergeCell ref="N130:N131"/>
    <mergeCell ref="N133:N134"/>
    <mergeCell ref="N136:N137"/>
    <mergeCell ref="A127:N127"/>
    <mergeCell ref="L1:N1"/>
    <mergeCell ref="A1:D1"/>
    <mergeCell ref="A2:D2"/>
    <mergeCell ref="E1:K1"/>
    <mergeCell ref="E2:K2"/>
    <mergeCell ref="B50:I50"/>
    <mergeCell ref="A51:N51"/>
    <mergeCell ref="B52:I52"/>
    <mergeCell ref="B53:I53"/>
    <mergeCell ref="C21:I21"/>
    <mergeCell ref="B44:I44"/>
    <mergeCell ref="B45:I45"/>
    <mergeCell ref="B46:I46"/>
    <mergeCell ref="B48:I48"/>
    <mergeCell ref="C28:I28"/>
    <mergeCell ref="C26:I26"/>
    <mergeCell ref="L3:N3"/>
    <mergeCell ref="G7:J7"/>
    <mergeCell ref="A66:C66"/>
    <mergeCell ref="K76:N76"/>
    <mergeCell ref="A76:C76"/>
    <mergeCell ref="A77:N77"/>
    <mergeCell ref="A71:C71"/>
    <mergeCell ref="A72:C72"/>
    <mergeCell ref="C91:J91"/>
    <mergeCell ref="A144:F144"/>
    <mergeCell ref="I144:M144"/>
    <mergeCell ref="A113:N115"/>
    <mergeCell ref="A117:N119"/>
    <mergeCell ref="A120:N122"/>
    <mergeCell ref="A123:N126"/>
    <mergeCell ref="A129:F129"/>
    <mergeCell ref="I129:M129"/>
    <mergeCell ref="A132:F132"/>
    <mergeCell ref="I132:M132"/>
    <mergeCell ref="A135:F135"/>
    <mergeCell ref="I135:M135"/>
    <mergeCell ref="A141:F141"/>
    <mergeCell ref="I141:M141"/>
    <mergeCell ref="I138:M138"/>
    <mergeCell ref="A138:F138"/>
    <mergeCell ref="G130:H131"/>
    <mergeCell ref="A94:N94"/>
    <mergeCell ref="C96:G96"/>
    <mergeCell ref="J96:N96"/>
    <mergeCell ref="A97:B97"/>
    <mergeCell ref="C97:H97"/>
    <mergeCell ref="J97:N97"/>
    <mergeCell ref="K74:N74"/>
    <mergeCell ref="K73:N73"/>
    <mergeCell ref="A90:B90"/>
    <mergeCell ref="A74:C74"/>
    <mergeCell ref="A73:C73"/>
    <mergeCell ref="A87:N88"/>
    <mergeCell ref="A75:C75"/>
    <mergeCell ref="A79:N79"/>
    <mergeCell ref="A81:N85"/>
    <mergeCell ref="J110:M110"/>
    <mergeCell ref="A111:B111"/>
    <mergeCell ref="C111:H111"/>
    <mergeCell ref="J111:M111"/>
    <mergeCell ref="A110:B110"/>
    <mergeCell ref="B57:I57"/>
    <mergeCell ref="A56:I56"/>
    <mergeCell ref="A98:B98"/>
    <mergeCell ref="A106:N106"/>
    <mergeCell ref="C108:F108"/>
    <mergeCell ref="J108:M108"/>
    <mergeCell ref="A109:B109"/>
    <mergeCell ref="C109:H109"/>
    <mergeCell ref="J109:M109"/>
    <mergeCell ref="C110:H110"/>
    <mergeCell ref="K75:N75"/>
    <mergeCell ref="C98:H98"/>
    <mergeCell ref="K98:N98"/>
    <mergeCell ref="A99:B99"/>
    <mergeCell ref="C99:H99"/>
    <mergeCell ref="K99:N99"/>
    <mergeCell ref="A101:N102"/>
    <mergeCell ref="C90:F90"/>
    <mergeCell ref="A91:B91"/>
  </mergeCells>
  <dataValidations disablePrompts="1" xWindow="312" yWindow="575" count="1">
    <dataValidation allowBlank="1" showErrorMessage="1" sqref="B10:I10"/>
  </dataValidations>
  <hyperlinks>
    <hyperlink ref="A8:N8" r:id="rId1" display="It is highly recommended to review the instructions as a guide when completing this report. Click here to view these instructions."/>
  </hyperlinks>
  <printOptions horizontalCentered="1"/>
  <pageMargins left="0.75" right="0.5" top="0.5" bottom="0" header="0.3" footer="0.3"/>
  <pageSetup scale="70" orientation="portrait" r:id="rId2"/>
  <rowBreaks count="2" manualBreakCount="2">
    <brk id="31" max="16383" man="1"/>
    <brk id="77" max="13" man="1"/>
  </rowBreaks>
  <drawing r:id="rId3"/>
  <legacyDrawing r:id="rId4"/>
  <controls>
    <mc:AlternateContent xmlns:mc="http://schemas.openxmlformats.org/markup-compatibility/2006">
      <mc:Choice Requires="x14">
        <control shapeId="1035" r:id="rId5" name="ComboBox3">
          <controlPr defaultSize="0" autoLine="0" listFillRange="Sheet2!G1:G5" r:id="rId6">
            <anchor moveWithCells="1">
              <from>
                <xdr:col>11</xdr:col>
                <xdr:colOff>438150</xdr:colOff>
                <xdr:row>2</xdr:row>
                <xdr:rowOff>323850</xdr:rowOff>
              </from>
              <to>
                <xdr:col>13</xdr:col>
                <xdr:colOff>390525</xdr:colOff>
                <xdr:row>3</xdr:row>
                <xdr:rowOff>238125</xdr:rowOff>
              </to>
            </anchor>
          </controlPr>
        </control>
      </mc:Choice>
      <mc:Fallback>
        <control shapeId="1035" r:id="rId5" name="ComboBox3"/>
      </mc:Fallback>
    </mc:AlternateContent>
    <mc:AlternateContent xmlns:mc="http://schemas.openxmlformats.org/markup-compatibility/2006">
      <mc:Choice Requires="x14">
        <control shapeId="1033" r:id="rId7" name="ComboBox2">
          <controlPr defaultSize="0" autoLine="0" autoPict="0" listFillRange="Sheet2!$A$1:A25" r:id="rId8">
            <anchor moveWithCells="1">
              <from>
                <xdr:col>8</xdr:col>
                <xdr:colOff>47625</xdr:colOff>
                <xdr:row>2</xdr:row>
                <xdr:rowOff>304800</xdr:rowOff>
              </from>
              <to>
                <xdr:col>10</xdr:col>
                <xdr:colOff>714375</xdr:colOff>
                <xdr:row>3</xdr:row>
                <xdr:rowOff>238125</xdr:rowOff>
              </to>
            </anchor>
          </controlPr>
        </control>
      </mc:Choice>
      <mc:Fallback>
        <control shapeId="1033" r:id="rId7" name="ComboBox2"/>
      </mc:Fallback>
    </mc:AlternateContent>
    <mc:AlternateContent xmlns:mc="http://schemas.openxmlformats.org/markup-compatibility/2006">
      <mc:Choice Requires="x14">
        <control shapeId="1032" r:id="rId9" name="ComboBox1">
          <controlPr defaultSize="0" autoLine="0" listFillRange="Sheet2!D1:D10" r:id="rId10">
            <anchor moveWithCells="1">
              <from>
                <xdr:col>11</xdr:col>
                <xdr:colOff>266700</xdr:colOff>
                <xdr:row>0</xdr:row>
                <xdr:rowOff>342900</xdr:rowOff>
              </from>
              <to>
                <xdr:col>13</xdr:col>
                <xdr:colOff>571500</xdr:colOff>
                <xdr:row>1</xdr:row>
                <xdr:rowOff>238125</xdr:rowOff>
              </to>
            </anchor>
          </controlPr>
        </control>
      </mc:Choice>
      <mc:Fallback>
        <control shapeId="1032" r:id="rId9" name="ComboBox1"/>
      </mc:Fallback>
    </mc:AlternateContent>
    <mc:AlternateContent xmlns:mc="http://schemas.openxmlformats.org/markup-compatibility/2006">
      <mc:Choice Requires="x14">
        <control shapeId="1041" r:id="rId11" name="Check Box 17">
          <controlPr defaultSize="0" autoFill="0" autoLine="0" autoPict="0">
            <anchor moveWithCells="1">
              <from>
                <xdr:col>9</xdr:col>
                <xdr:colOff>285750</xdr:colOff>
                <xdr:row>68</xdr:row>
                <xdr:rowOff>66675</xdr:rowOff>
              </from>
              <to>
                <xdr:col>9</xdr:col>
                <xdr:colOff>590550</xdr:colOff>
                <xdr:row>69</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9</xdr:col>
                <xdr:colOff>285750</xdr:colOff>
                <xdr:row>69</xdr:row>
                <xdr:rowOff>66675</xdr:rowOff>
              </from>
              <to>
                <xdr:col>9</xdr:col>
                <xdr:colOff>590550</xdr:colOff>
                <xdr:row>70</xdr:row>
                <xdr:rowOff>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9</xdr:col>
                <xdr:colOff>285750</xdr:colOff>
                <xdr:row>70</xdr:row>
                <xdr:rowOff>66675</xdr:rowOff>
              </from>
              <to>
                <xdr:col>9</xdr:col>
                <xdr:colOff>590550</xdr:colOff>
                <xdr:row>71</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9</xdr:col>
                <xdr:colOff>285750</xdr:colOff>
                <xdr:row>71</xdr:row>
                <xdr:rowOff>66675</xdr:rowOff>
              </from>
              <to>
                <xdr:col>9</xdr:col>
                <xdr:colOff>590550</xdr:colOff>
                <xdr:row>72</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9</xdr:col>
                <xdr:colOff>285750</xdr:colOff>
                <xdr:row>72</xdr:row>
                <xdr:rowOff>66675</xdr:rowOff>
              </from>
              <to>
                <xdr:col>9</xdr:col>
                <xdr:colOff>590550</xdr:colOff>
                <xdr:row>73</xdr:row>
                <xdr:rowOff>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9</xdr:col>
                <xdr:colOff>285750</xdr:colOff>
                <xdr:row>73</xdr:row>
                <xdr:rowOff>66675</xdr:rowOff>
              </from>
              <to>
                <xdr:col>9</xdr:col>
                <xdr:colOff>590550</xdr:colOff>
                <xdr:row>74</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9</xdr:col>
                <xdr:colOff>285750</xdr:colOff>
                <xdr:row>74</xdr:row>
                <xdr:rowOff>66675</xdr:rowOff>
              </from>
              <to>
                <xdr:col>9</xdr:col>
                <xdr:colOff>590550</xdr:colOff>
                <xdr:row>75</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9</xdr:col>
                <xdr:colOff>285750</xdr:colOff>
                <xdr:row>75</xdr:row>
                <xdr:rowOff>66675</xdr:rowOff>
              </from>
              <to>
                <xdr:col>9</xdr:col>
                <xdr:colOff>590550</xdr:colOff>
                <xdr:row>76</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57150</xdr:colOff>
                <xdr:row>129</xdr:row>
                <xdr:rowOff>28575</xdr:rowOff>
              </from>
              <to>
                <xdr:col>6</xdr:col>
                <xdr:colOff>371475</xdr:colOff>
                <xdr:row>131</xdr:row>
                <xdr:rowOff>28575</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57150</xdr:colOff>
                <xdr:row>132</xdr:row>
                <xdr:rowOff>38100</xdr:rowOff>
              </from>
              <to>
                <xdr:col>6</xdr:col>
                <xdr:colOff>361950</xdr:colOff>
                <xdr:row>134</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57150</xdr:colOff>
                <xdr:row>135</xdr:row>
                <xdr:rowOff>38100</xdr:rowOff>
              </from>
              <to>
                <xdr:col>6</xdr:col>
                <xdr:colOff>361950</xdr:colOff>
                <xdr:row>137</xdr:row>
                <xdr:rowOff>38100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13</xdr:col>
                <xdr:colOff>85725</xdr:colOff>
                <xdr:row>127</xdr:row>
                <xdr:rowOff>161925</xdr:rowOff>
              </from>
              <to>
                <xdr:col>13</xdr:col>
                <xdr:colOff>390525</xdr:colOff>
                <xdr:row>128</xdr:row>
                <xdr:rowOff>28575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13</xdr:col>
                <xdr:colOff>85725</xdr:colOff>
                <xdr:row>129</xdr:row>
                <xdr:rowOff>38100</xdr:rowOff>
              </from>
              <to>
                <xdr:col>13</xdr:col>
                <xdr:colOff>390525</xdr:colOff>
                <xdr:row>131</xdr:row>
                <xdr:rowOff>38100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13</xdr:col>
                <xdr:colOff>85725</xdr:colOff>
                <xdr:row>132</xdr:row>
                <xdr:rowOff>38100</xdr:rowOff>
              </from>
              <to>
                <xdr:col>13</xdr:col>
                <xdr:colOff>390525</xdr:colOff>
                <xdr:row>134</xdr:row>
                <xdr:rowOff>38100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13</xdr:col>
                <xdr:colOff>95250</xdr:colOff>
                <xdr:row>135</xdr:row>
                <xdr:rowOff>38100</xdr:rowOff>
              </from>
              <to>
                <xdr:col>13</xdr:col>
                <xdr:colOff>400050</xdr:colOff>
                <xdr:row>137</xdr:row>
                <xdr:rowOff>38100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9"/>
  <sheetViews>
    <sheetView zoomScale="130" zoomScaleNormal="130" workbookViewId="0">
      <selection activeCell="B11" sqref="B11"/>
    </sheetView>
  </sheetViews>
  <sheetFormatPr defaultRowHeight="15" x14ac:dyDescent="0.25"/>
  <cols>
    <col min="1" max="1" width="39.7109375" bestFit="1" customWidth="1"/>
    <col min="2" max="2" width="20.140625" customWidth="1"/>
    <col min="4" max="4" width="18.140625" style="12" customWidth="1"/>
    <col min="7" max="7" width="12.85546875" style="13" customWidth="1"/>
  </cols>
  <sheetData>
    <row r="1" spans="1:7" ht="15.75" x14ac:dyDescent="0.25">
      <c r="A1" s="21" t="s">
        <v>26</v>
      </c>
      <c r="D1" s="22" t="s">
        <v>26</v>
      </c>
      <c r="E1" s="21"/>
      <c r="F1" s="21"/>
      <c r="G1" s="23" t="s">
        <v>26</v>
      </c>
    </row>
    <row r="2" spans="1:7" ht="15.75" x14ac:dyDescent="0.25">
      <c r="A2" s="33" t="s">
        <v>36</v>
      </c>
      <c r="D2" s="22" t="s">
        <v>19</v>
      </c>
      <c r="E2" s="21"/>
      <c r="F2" s="21"/>
      <c r="G2" s="23" t="s">
        <v>31</v>
      </c>
    </row>
    <row r="3" spans="1:7" ht="15.75" x14ac:dyDescent="0.25">
      <c r="A3" s="34" t="s">
        <v>43</v>
      </c>
      <c r="D3" s="22" t="s">
        <v>21</v>
      </c>
      <c r="E3" s="21"/>
      <c r="F3" s="21"/>
      <c r="G3" s="32" t="s">
        <v>32</v>
      </c>
    </row>
    <row r="4" spans="1:7" ht="15.75" x14ac:dyDescent="0.25">
      <c r="A4" s="34" t="s">
        <v>37</v>
      </c>
      <c r="D4" s="22" t="s">
        <v>20</v>
      </c>
      <c r="E4" s="21"/>
      <c r="F4" s="21"/>
      <c r="G4" s="23" t="s">
        <v>33</v>
      </c>
    </row>
    <row r="5" spans="1:7" ht="15.75" x14ac:dyDescent="0.25">
      <c r="A5" s="34" t="s">
        <v>44</v>
      </c>
      <c r="D5" s="22" t="s">
        <v>15</v>
      </c>
      <c r="E5" s="21"/>
      <c r="F5" s="21"/>
      <c r="G5" s="23" t="s">
        <v>34</v>
      </c>
    </row>
    <row r="6" spans="1:7" ht="15.75" x14ac:dyDescent="0.25">
      <c r="A6" s="34" t="s">
        <v>45</v>
      </c>
      <c r="D6" s="22" t="s">
        <v>16</v>
      </c>
      <c r="E6" s="21"/>
      <c r="F6" s="21"/>
      <c r="G6" s="23"/>
    </row>
    <row r="7" spans="1:7" ht="15.75" x14ac:dyDescent="0.25">
      <c r="A7" s="34" t="s">
        <v>38</v>
      </c>
      <c r="D7" s="22" t="s">
        <v>18</v>
      </c>
      <c r="E7" s="21"/>
      <c r="F7" s="21"/>
      <c r="G7" s="23"/>
    </row>
    <row r="8" spans="1:7" ht="15.75" x14ac:dyDescent="0.25">
      <c r="A8" s="34" t="s">
        <v>39</v>
      </c>
      <c r="D8" s="22" t="s">
        <v>13</v>
      </c>
      <c r="E8" s="21"/>
      <c r="F8" s="21"/>
      <c r="G8" s="23"/>
    </row>
    <row r="9" spans="1:7" ht="15.75" x14ac:dyDescent="0.25">
      <c r="A9" s="34" t="s">
        <v>47</v>
      </c>
      <c r="D9" s="22" t="s">
        <v>17</v>
      </c>
      <c r="E9" s="21"/>
      <c r="F9" s="21"/>
      <c r="G9" s="23"/>
    </row>
    <row r="10" spans="1:7" ht="15.75" x14ac:dyDescent="0.25">
      <c r="A10" s="34" t="s">
        <v>48</v>
      </c>
      <c r="D10" s="22" t="s">
        <v>14</v>
      </c>
      <c r="E10" s="21"/>
      <c r="F10" s="21"/>
      <c r="G10" s="23"/>
    </row>
    <row r="11" spans="1:7" ht="15.75" x14ac:dyDescent="0.25">
      <c r="A11" s="34" t="s">
        <v>49</v>
      </c>
    </row>
    <row r="12" spans="1:7" ht="15.75" x14ac:dyDescent="0.25">
      <c r="A12" s="34" t="s">
        <v>50</v>
      </c>
    </row>
    <row r="13" spans="1:7" ht="15.75" x14ac:dyDescent="0.25">
      <c r="A13" s="34" t="s">
        <v>51</v>
      </c>
    </row>
    <row r="14" spans="1:7" ht="15.75" x14ac:dyDescent="0.25">
      <c r="A14" s="34" t="s">
        <v>52</v>
      </c>
    </row>
    <row r="15" spans="1:7" ht="15.75" x14ac:dyDescent="0.25">
      <c r="A15" s="34" t="s">
        <v>46</v>
      </c>
    </row>
    <row r="16" spans="1:7" ht="16.5" x14ac:dyDescent="0.3">
      <c r="A16" s="34" t="s">
        <v>35</v>
      </c>
      <c r="F16" s="14"/>
    </row>
    <row r="17" spans="1:7" ht="15.75" x14ac:dyDescent="0.25">
      <c r="A17" s="34" t="s">
        <v>42</v>
      </c>
    </row>
    <row r="18" spans="1:7" ht="15.75" x14ac:dyDescent="0.25">
      <c r="A18" s="34" t="s">
        <v>53</v>
      </c>
    </row>
    <row r="19" spans="1:7" ht="15.75" x14ac:dyDescent="0.25">
      <c r="A19" s="34" t="s">
        <v>54</v>
      </c>
    </row>
    <row r="20" spans="1:7" ht="15.75" x14ac:dyDescent="0.25">
      <c r="A20" s="34" t="s">
        <v>41</v>
      </c>
    </row>
    <row r="21" spans="1:7" ht="15.75" x14ac:dyDescent="0.25">
      <c r="A21" s="34" t="s">
        <v>55</v>
      </c>
      <c r="D21" s="20"/>
    </row>
    <row r="22" spans="1:7" ht="15.75" x14ac:dyDescent="0.25">
      <c r="A22" s="34" t="s">
        <v>56</v>
      </c>
    </row>
    <row r="23" spans="1:7" ht="15.75" x14ac:dyDescent="0.25">
      <c r="A23" s="34" t="s">
        <v>57</v>
      </c>
    </row>
    <row r="24" spans="1:7" ht="15.75" x14ac:dyDescent="0.25">
      <c r="A24" s="34" t="s">
        <v>58</v>
      </c>
    </row>
    <row r="25" spans="1:7" ht="15.75" x14ac:dyDescent="0.25">
      <c r="A25" s="34" t="s">
        <v>40</v>
      </c>
    </row>
    <row r="29" spans="1:7" x14ac:dyDescent="0.25">
      <c r="D29"/>
      <c r="G29"/>
    </row>
  </sheetData>
  <sortState ref="D1:D24">
    <sortCondition ref="D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Ellen Suarez</dc:creator>
  <cp:lastModifiedBy>Edward Allegretto</cp:lastModifiedBy>
  <cp:lastPrinted>2018-08-30T13:13:15Z</cp:lastPrinted>
  <dcterms:created xsi:type="dcterms:W3CDTF">2010-07-15T19:17:20Z</dcterms:created>
  <dcterms:modified xsi:type="dcterms:W3CDTF">2018-08-31T12:25:17Z</dcterms:modified>
</cp:coreProperties>
</file>